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192.168.0.201\share\リンク\地域福祉係\○支部社協\会計\（R8）会計Excel及び助成金申請・報告様式集\"/>
    </mc:Choice>
  </mc:AlternateContent>
  <xr:revisionPtr revIDLastSave="0" documentId="13_ncr:1_{A95D648F-8EA2-471D-998F-41A0134DF416}" xr6:coauthVersionLast="47" xr6:coauthVersionMax="47" xr10:uidLastSave="{00000000-0000-0000-0000-000000000000}"/>
  <bookViews>
    <workbookView xWindow="-120" yWindow="-120" windowWidth="20730" windowHeight="11040" tabRatio="838" firstSheet="11" activeTab="11" xr2:uid="{00000000-000D-0000-FFFF-FFFF00000000}"/>
  </bookViews>
  <sheets>
    <sheet name="支部社協運営及び事業助成金交付要綱（R8）" sheetId="36" r:id="rId1"/>
    <sheet name="基本情報" sheetId="33" r:id="rId2"/>
    <sheet name="科目設定" sheetId="27" r:id="rId3"/>
    <sheet name="出納帳" sheetId="15" r:id="rId4"/>
    <sheet name="仕訳伝票" sheetId="18" r:id="rId5"/>
    <sheet name="交付申請書（様式第1号）" sheetId="37" r:id="rId6"/>
    <sheet name="事業計画書（様式第2号）" sheetId="41" r:id="rId7"/>
    <sheet name="収支予算書（様式第3号）" sheetId="30" r:id="rId8"/>
    <sheet name="請求書（様式第5号）" sheetId="43" r:id="rId9"/>
    <sheet name="実績報告書（様式第7号）" sheetId="44" r:id="rId10"/>
    <sheet name="事業報告書（様式第7号－②）" sheetId="49" r:id="rId11"/>
    <sheet name="収支決算書（様式第7号－③）" sheetId="35" r:id="rId12"/>
    <sheet name="返還報告書（様式第10号）" sheetId="46" r:id="rId13"/>
    <sheet name="収支予算書（総会用）" sheetId="24" r:id="rId14"/>
    <sheet name="決算報告書（総会用）" sheetId="25" r:id="rId15"/>
    <sheet name="現金出納" sheetId="14" r:id="rId16"/>
  </sheets>
  <definedNames>
    <definedName name="_xlnm._FilterDatabase" localSheetId="15" hidden="1">現金出納!$B$4:$F$132</definedName>
    <definedName name="_xlnm._FilterDatabase" localSheetId="3" hidden="1">出納帳!$A$2:$J$335</definedName>
    <definedName name="_xlnm.Print_Area" localSheetId="14">'決算報告書（総会用）'!$A$1:$G$33</definedName>
    <definedName name="_xlnm.Print_Area" localSheetId="10">'事業報告書（様式第7号－②）'!$A$1:$I$44</definedName>
    <definedName name="_xlnm.Print_Titles" localSheetId="3">出納帳!$2:$2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 i="18" l="1"/>
  <c r="E7" i="30"/>
  <c r="D7" i="30"/>
  <c r="G7" i="30" l="1"/>
  <c r="E22" i="35"/>
  <c r="E21" i="35"/>
  <c r="E20" i="35"/>
  <c r="E19" i="35"/>
  <c r="E18" i="35"/>
  <c r="E17" i="35"/>
  <c r="E16" i="35"/>
  <c r="E15" i="35"/>
  <c r="E14" i="35"/>
  <c r="E8" i="35"/>
  <c r="E7" i="35"/>
  <c r="C8" i="35"/>
  <c r="E7" i="25"/>
  <c r="C7" i="25"/>
  <c r="D7" i="25" s="1"/>
  <c r="B7" i="25"/>
  <c r="E8" i="25"/>
  <c r="B8" i="35" l="1"/>
  <c r="D8" i="35" s="1"/>
  <c r="F7" i="30"/>
  <c r="E13" i="25"/>
  <c r="C23" i="25" l="1"/>
  <c r="G14" i="30"/>
  <c r="G15" i="30"/>
  <c r="G16" i="30"/>
  <c r="G17" i="30"/>
  <c r="G18" i="30"/>
  <c r="G19" i="30"/>
  <c r="G20" i="30"/>
  <c r="G21" i="30"/>
  <c r="G13" i="30"/>
  <c r="G6" i="30"/>
  <c r="E30" i="35" l="1"/>
  <c r="I1" i="41"/>
  <c r="H1" i="41"/>
  <c r="I1" i="49"/>
  <c r="H1" i="49"/>
  <c r="G334" i="15"/>
  <c r="C20" i="43"/>
  <c r="E14" i="30"/>
  <c r="E14" i="24"/>
  <c r="E13" i="24"/>
  <c r="E13" i="30"/>
  <c r="C16" i="37"/>
  <c r="E8" i="37"/>
  <c r="C8" i="25" l="1"/>
  <c r="C6" i="25"/>
  <c r="C5" i="25"/>
  <c r="C22" i="25"/>
  <c r="C21" i="25"/>
  <c r="C20" i="25"/>
  <c r="C19" i="25"/>
  <c r="C18" i="25"/>
  <c r="C17" i="25"/>
  <c r="C16" i="25"/>
  <c r="C15" i="25"/>
  <c r="C14" i="25"/>
  <c r="C13" i="25"/>
  <c r="F1" i="25" l="1"/>
  <c r="G1" i="24"/>
  <c r="F3" i="35"/>
  <c r="H2" i="30"/>
  <c r="I1" i="18"/>
  <c r="G1" i="25"/>
  <c r="H1" i="24"/>
  <c r="A14" i="46"/>
  <c r="E9" i="46"/>
  <c r="E8" i="46"/>
  <c r="A5" i="46"/>
  <c r="G3" i="35"/>
  <c r="E9" i="44"/>
  <c r="E8" i="44"/>
  <c r="A14" i="44"/>
  <c r="B11" i="44"/>
  <c r="A5" i="44"/>
  <c r="F9" i="43"/>
  <c r="F8" i="43"/>
  <c r="B14" i="43"/>
  <c r="A11" i="37"/>
  <c r="A5" i="43"/>
  <c r="E9" i="37"/>
  <c r="A5" i="37"/>
  <c r="J1" i="18"/>
  <c r="I2" i="30"/>
  <c r="D6" i="30" l="1"/>
  <c r="D9" i="30" s="1"/>
  <c r="H334" i="15" l="1"/>
  <c r="I334" i="15" s="1"/>
  <c r="I3" i="15"/>
  <c r="I4" i="15" s="1"/>
  <c r="I5" i="15" s="1"/>
  <c r="I6" i="15" s="1"/>
  <c r="I7" i="15" s="1"/>
  <c r="I8" i="15" s="1"/>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I38" i="15" s="1"/>
  <c r="I39" i="15" s="1"/>
  <c r="I40" i="15" s="1"/>
  <c r="I41" i="15" s="1"/>
  <c r="I42" i="15" s="1"/>
  <c r="I43" i="15" s="1"/>
  <c r="I44" i="15" s="1"/>
  <c r="I45" i="15" s="1"/>
  <c r="I46" i="15" s="1"/>
  <c r="I47" i="15" s="1"/>
  <c r="I48" i="15" s="1"/>
  <c r="I49" i="15" s="1"/>
  <c r="I50" i="15" s="1"/>
  <c r="I51" i="15" s="1"/>
  <c r="I52" i="15" s="1"/>
  <c r="I53" i="15" s="1"/>
  <c r="I54" i="15" s="1"/>
  <c r="I55" i="15" s="1"/>
  <c r="I56" i="15" s="1"/>
  <c r="I57" i="15" s="1"/>
  <c r="I58" i="15" s="1"/>
  <c r="I59" i="15" s="1"/>
  <c r="I60" i="15" s="1"/>
  <c r="I61" i="15" s="1"/>
  <c r="I62" i="15" s="1"/>
  <c r="I63" i="15" s="1"/>
  <c r="I64" i="15" s="1"/>
  <c r="I65" i="15" s="1"/>
  <c r="I66" i="15" s="1"/>
  <c r="I67" i="15" s="1"/>
  <c r="I68" i="15" s="1"/>
  <c r="I69" i="15" s="1"/>
  <c r="I70" i="15" s="1"/>
  <c r="I71" i="15" s="1"/>
  <c r="I72" i="15" s="1"/>
  <c r="I73" i="15" s="1"/>
  <c r="I74" i="15" s="1"/>
  <c r="I75" i="15" s="1"/>
  <c r="I76" i="15" s="1"/>
  <c r="I77" i="15" s="1"/>
  <c r="I78" i="15" s="1"/>
  <c r="I79" i="15" s="1"/>
  <c r="I80" i="15" s="1"/>
  <c r="I81" i="15" s="1"/>
  <c r="I82" i="15" s="1"/>
  <c r="I83" i="15" s="1"/>
  <c r="I84" i="15" s="1"/>
  <c r="I85" i="15" s="1"/>
  <c r="I86" i="15" s="1"/>
  <c r="I87" i="15" s="1"/>
  <c r="I88" i="15" s="1"/>
  <c r="I89" i="15" s="1"/>
  <c r="I90" i="15" s="1"/>
  <c r="I91" i="15" s="1"/>
  <c r="I92" i="15" s="1"/>
  <c r="I93" i="15" s="1"/>
  <c r="I94" i="15" s="1"/>
  <c r="I95" i="15" s="1"/>
  <c r="I96" i="15" s="1"/>
  <c r="I97" i="15" s="1"/>
  <c r="B22" i="35"/>
  <c r="E6" i="30"/>
  <c r="E9" i="30" s="1"/>
  <c r="E5" i="24"/>
  <c r="E16" i="24"/>
  <c r="E17" i="24"/>
  <c r="E18" i="24"/>
  <c r="E19" i="24"/>
  <c r="E20" i="24"/>
  <c r="E21" i="24"/>
  <c r="E22" i="24"/>
  <c r="E15" i="24"/>
  <c r="E6" i="24"/>
  <c r="E7" i="24"/>
  <c r="E8" i="24"/>
  <c r="B5" i="25"/>
  <c r="B6" i="25"/>
  <c r="B8" i="25"/>
  <c r="D14" i="30"/>
  <c r="F14" i="30" s="1"/>
  <c r="C15" i="35"/>
  <c r="B14" i="35"/>
  <c r="E14" i="25"/>
  <c r="B14" i="25"/>
  <c r="E22" i="25"/>
  <c r="E15" i="25"/>
  <c r="E16" i="25"/>
  <c r="E17" i="25"/>
  <c r="E18" i="25"/>
  <c r="E19" i="25"/>
  <c r="E20" i="25"/>
  <c r="E21" i="25"/>
  <c r="C7" i="35"/>
  <c r="C10" i="35" s="1"/>
  <c r="D24" i="24"/>
  <c r="B21" i="25"/>
  <c r="B22" i="25"/>
  <c r="A1" i="25"/>
  <c r="C22" i="35"/>
  <c r="D21" i="30"/>
  <c r="E21" i="30"/>
  <c r="C24" i="24"/>
  <c r="E15" i="30"/>
  <c r="E16" i="30"/>
  <c r="E17" i="30"/>
  <c r="E18" i="30"/>
  <c r="E19" i="30"/>
  <c r="E20" i="30"/>
  <c r="F5" i="14"/>
  <c r="F6" i="14" s="1"/>
  <c r="F7" i="14" s="1"/>
  <c r="F8" i="14" s="1"/>
  <c r="F9" i="14" s="1"/>
  <c r="F10" i="14" s="1"/>
  <c r="F11" i="14" s="1"/>
  <c r="F12" i="14" s="1"/>
  <c r="F13" i="14" s="1"/>
  <c r="F14" i="14" s="1"/>
  <c r="F15" i="14" s="1"/>
  <c r="F16" i="14" s="1"/>
  <c r="F17" i="14" s="1"/>
  <c r="F18" i="14" s="1"/>
  <c r="F19" i="14" s="1"/>
  <c r="F20" i="14" s="1"/>
  <c r="F21" i="14" s="1"/>
  <c r="F22" i="14" s="1"/>
  <c r="F23" i="14" s="1"/>
  <c r="F24" i="14" s="1"/>
  <c r="F25" i="14" s="1"/>
  <c r="F26" i="14" s="1"/>
  <c r="F27" i="14" s="1"/>
  <c r="F28" i="14" s="1"/>
  <c r="F29" i="14" s="1"/>
  <c r="F30" i="14" s="1"/>
  <c r="F31" i="14" s="1"/>
  <c r="F32" i="14" s="1"/>
  <c r="F33" i="14" s="1"/>
  <c r="F34" i="14" s="1"/>
  <c r="F35" i="14" s="1"/>
  <c r="F36" i="14" s="1"/>
  <c r="F37" i="14" s="1"/>
  <c r="F38" i="14" s="1"/>
  <c r="F39" i="14" s="1"/>
  <c r="F40" i="14" s="1"/>
  <c r="F41" i="14" s="1"/>
  <c r="F42" i="14" s="1"/>
  <c r="F43" i="14" s="1"/>
  <c r="F44" i="14" s="1"/>
  <c r="F45" i="14" s="1"/>
  <c r="F46" i="14" s="1"/>
  <c r="F47" i="14" s="1"/>
  <c r="F48" i="14" s="1"/>
  <c r="F49" i="14" s="1"/>
  <c r="F50" i="14" s="1"/>
  <c r="F51" i="14" s="1"/>
  <c r="F52" i="14" s="1"/>
  <c r="F53" i="14" s="1"/>
  <c r="F54" i="14" s="1"/>
  <c r="F55" i="14" s="1"/>
  <c r="F56" i="14" s="1"/>
  <c r="F57" i="14" s="1"/>
  <c r="F58" i="14" s="1"/>
  <c r="F59" i="14" s="1"/>
  <c r="F60" i="14" s="1"/>
  <c r="F61" i="14" s="1"/>
  <c r="F62" i="14" s="1"/>
  <c r="F63" i="14" s="1"/>
  <c r="F64" i="14" s="1"/>
  <c r="F65" i="14" s="1"/>
  <c r="F66" i="14" s="1"/>
  <c r="F67" i="14" s="1"/>
  <c r="F68" i="14" s="1"/>
  <c r="F69" i="14" s="1"/>
  <c r="F70" i="14" s="1"/>
  <c r="F71" i="14" s="1"/>
  <c r="F72" i="14" s="1"/>
  <c r="F73" i="14" s="1"/>
  <c r="F74" i="14" s="1"/>
  <c r="F75" i="14" s="1"/>
  <c r="F76" i="14" s="1"/>
  <c r="F77" i="14" s="1"/>
  <c r="F78" i="14" s="1"/>
  <c r="F79" i="14" s="1"/>
  <c r="F80" i="14" s="1"/>
  <c r="F81" i="14" s="1"/>
  <c r="F82" i="14" s="1"/>
  <c r="F83" i="14" s="1"/>
  <c r="F84" i="14" s="1"/>
  <c r="F85" i="14" s="1"/>
  <c r="F86" i="14" s="1"/>
  <c r="F87" i="14" s="1"/>
  <c r="F88" i="14" s="1"/>
  <c r="F89" i="14" s="1"/>
  <c r="F90" i="14" s="1"/>
  <c r="F91" i="14" s="1"/>
  <c r="F92" i="14" s="1"/>
  <c r="F93" i="14" s="1"/>
  <c r="F94" i="14" s="1"/>
  <c r="F95" i="14" s="1"/>
  <c r="F96" i="14" s="1"/>
  <c r="F97" i="14" s="1"/>
  <c r="F98" i="14" s="1"/>
  <c r="F99" i="14" s="1"/>
  <c r="F100" i="14" s="1"/>
  <c r="F101" i="14" s="1"/>
  <c r="F102" i="14" s="1"/>
  <c r="F103" i="14" s="1"/>
  <c r="F104" i="14" s="1"/>
  <c r="F105" i="14" s="1"/>
  <c r="F106" i="14" s="1"/>
  <c r="F107" i="14" s="1"/>
  <c r="F108" i="14" s="1"/>
  <c r="F109" i="14" s="1"/>
  <c r="F110" i="14" s="1"/>
  <c r="F111" i="14" s="1"/>
  <c r="F112" i="14" s="1"/>
  <c r="F113" i="14" s="1"/>
  <c r="F114" i="14" s="1"/>
  <c r="F115" i="14" s="1"/>
  <c r="F116" i="14" s="1"/>
  <c r="F117" i="14" s="1"/>
  <c r="F118" i="14" s="1"/>
  <c r="F119" i="14" s="1"/>
  <c r="F120" i="14" s="1"/>
  <c r="F121" i="14" s="1"/>
  <c r="F122" i="14" s="1"/>
  <c r="F123" i="14" s="1"/>
  <c r="F124" i="14" s="1"/>
  <c r="F125" i="14" s="1"/>
  <c r="F126" i="14" s="1"/>
  <c r="F127" i="14" s="1"/>
  <c r="F128" i="14" s="1"/>
  <c r="F129" i="14" s="1"/>
  <c r="F130" i="14" s="1"/>
  <c r="F131" i="14" s="1"/>
  <c r="F132" i="14" s="1"/>
  <c r="F133" i="14" s="1"/>
  <c r="F134" i="14" s="1"/>
  <c r="F135" i="14" s="1"/>
  <c r="F136" i="14" s="1"/>
  <c r="F137" i="14" s="1"/>
  <c r="F138" i="14" s="1"/>
  <c r="F139" i="14" s="1"/>
  <c r="F140" i="14" s="1"/>
  <c r="F141" i="14" s="1"/>
  <c r="F142" i="14" s="1"/>
  <c r="F143" i="14" s="1"/>
  <c r="F144" i="14" s="1"/>
  <c r="F145" i="14" s="1"/>
  <c r="F146" i="14" s="1"/>
  <c r="F147" i="14" s="1"/>
  <c r="F148" i="14" s="1"/>
  <c r="F149" i="14" s="1"/>
  <c r="F150" i="14" s="1"/>
  <c r="F151" i="14" s="1"/>
  <c r="F152" i="14" s="1"/>
  <c r="F153" i="14" s="1"/>
  <c r="F154" i="14" s="1"/>
  <c r="F155" i="14" s="1"/>
  <c r="F156" i="14" s="1"/>
  <c r="F157" i="14" s="1"/>
  <c r="F158" i="14" s="1"/>
  <c r="F159" i="14" s="1"/>
  <c r="F160" i="14" s="1"/>
  <c r="F161" i="14" s="1"/>
  <c r="F162" i="14" s="1"/>
  <c r="F163" i="14" s="1"/>
  <c r="F164" i="14" s="1"/>
  <c r="F165" i="14" s="1"/>
  <c r="F166" i="14" s="1"/>
  <c r="F167" i="14" s="1"/>
  <c r="F168" i="14" s="1"/>
  <c r="F169" i="14" s="1"/>
  <c r="F170" i="14" s="1"/>
  <c r="F171" i="14" s="1"/>
  <c r="F172" i="14" s="1"/>
  <c r="F173" i="14" s="1"/>
  <c r="F174" i="14" s="1"/>
  <c r="F175" i="14" s="1"/>
  <c r="F176" i="14" s="1"/>
  <c r="F177" i="14" s="1"/>
  <c r="F178" i="14" s="1"/>
  <c r="F179" i="14" s="1"/>
  <c r="F180" i="14" s="1"/>
  <c r="F181" i="14" s="1"/>
  <c r="F182" i="14" s="1"/>
  <c r="F183" i="14" s="1"/>
  <c r="F184" i="14" s="1"/>
  <c r="F185" i="14" s="1"/>
  <c r="F186" i="14" s="1"/>
  <c r="F187" i="14" s="1"/>
  <c r="F188" i="14" s="1"/>
  <c r="F189" i="14" s="1"/>
  <c r="F190" i="14" s="1"/>
  <c r="F191" i="14" s="1"/>
  <c r="F192" i="14" s="1"/>
  <c r="B16" i="35"/>
  <c r="C21" i="35"/>
  <c r="C20" i="35"/>
  <c r="C19" i="35"/>
  <c r="C18" i="35"/>
  <c r="C17" i="35"/>
  <c r="C16" i="35"/>
  <c r="C14" i="35"/>
  <c r="C24" i="35" s="1"/>
  <c r="B20" i="25"/>
  <c r="B19" i="25"/>
  <c r="B18" i="25"/>
  <c r="B17" i="25"/>
  <c r="B16" i="25"/>
  <c r="B15" i="25"/>
  <c r="D15" i="25" s="1"/>
  <c r="B13" i="25"/>
  <c r="D20" i="30"/>
  <c r="D19" i="30"/>
  <c r="D18" i="30"/>
  <c r="D17" i="30"/>
  <c r="D16" i="30"/>
  <c r="D15" i="30"/>
  <c r="D13" i="30"/>
  <c r="A3" i="35"/>
  <c r="G4" i="35"/>
  <c r="F13" i="30" l="1"/>
  <c r="D23" i="30"/>
  <c r="E23" i="30"/>
  <c r="D6" i="25"/>
  <c r="F6" i="30"/>
  <c r="F9" i="30" s="1"/>
  <c r="D5" i="25"/>
  <c r="I98" i="15"/>
  <c r="I99" i="15" s="1"/>
  <c r="I100" i="15" s="1"/>
  <c r="D21" i="25"/>
  <c r="D14" i="25"/>
  <c r="E24" i="24"/>
  <c r="B15" i="35"/>
  <c r="D15" i="35" s="1"/>
  <c r="D23" i="25"/>
  <c r="D22" i="25"/>
  <c r="D22" i="35"/>
  <c r="F21" i="30"/>
  <c r="D14" i="35"/>
  <c r="D16" i="35"/>
  <c r="B25" i="25"/>
  <c r="D13" i="25"/>
  <c r="F20" i="30"/>
  <c r="F19" i="30"/>
  <c r="F18" i="30"/>
  <c r="F17" i="30"/>
  <c r="F16" i="30"/>
  <c r="F15" i="30"/>
  <c r="I3" i="30"/>
  <c r="B2" i="30"/>
  <c r="A1" i="24"/>
  <c r="H2" i="24"/>
  <c r="G2" i="25"/>
  <c r="B1" i="18"/>
  <c r="B1" i="15"/>
  <c r="F23" i="30" l="1"/>
  <c r="I101" i="15"/>
  <c r="I102" i="15" s="1"/>
  <c r="I103" i="15" s="1"/>
  <c r="I104" i="15" s="1"/>
  <c r="I105" i="15" s="1"/>
  <c r="I106" i="15" s="1"/>
  <c r="I107" i="15" s="1"/>
  <c r="I108" i="15" s="1"/>
  <c r="I109" i="15" s="1"/>
  <c r="I110" i="15" s="1"/>
  <c r="I111" i="15" s="1"/>
  <c r="I112" i="15" s="1"/>
  <c r="I113" i="15" s="1"/>
  <c r="I114" i="15" s="1"/>
  <c r="I115" i="15" s="1"/>
  <c r="I116" i="15" s="1"/>
  <c r="I117" i="15" s="1"/>
  <c r="I118" i="15" s="1"/>
  <c r="I119" i="15" s="1"/>
  <c r="I120" i="15" s="1"/>
  <c r="I121" i="15" s="1"/>
  <c r="I122" i="15" s="1"/>
  <c r="I123" i="15" s="1"/>
  <c r="I124" i="15" s="1"/>
  <c r="I125" i="15" s="1"/>
  <c r="I126" i="15" s="1"/>
  <c r="I127" i="15" s="1"/>
  <c r="I128" i="15" s="1"/>
  <c r="I129" i="15" s="1"/>
  <c r="I130" i="15" s="1"/>
  <c r="I131" i="15" s="1"/>
  <c r="I132" i="15" s="1"/>
  <c r="I133" i="15" s="1"/>
  <c r="I134" i="15" s="1"/>
  <c r="I135" i="15" s="1"/>
  <c r="I136" i="15" s="1"/>
  <c r="I137" i="15" s="1"/>
  <c r="I138" i="15" s="1"/>
  <c r="I139" i="15" s="1"/>
  <c r="I140" i="15" s="1"/>
  <c r="I141" i="15" s="1"/>
  <c r="I142" i="15" s="1"/>
  <c r="I143" i="15" s="1"/>
  <c r="I144" i="15" s="1"/>
  <c r="I145" i="15" s="1"/>
  <c r="I146" i="15" s="1"/>
  <c r="I147" i="15" s="1"/>
  <c r="I148" i="15" s="1"/>
  <c r="I149" i="15" s="1"/>
  <c r="I150" i="15" s="1"/>
  <c r="I151" i="15" s="1"/>
  <c r="I152" i="15" s="1"/>
  <c r="I153" i="15" s="1"/>
  <c r="I154" i="15" s="1"/>
  <c r="I155" i="15" s="1"/>
  <c r="I156" i="15" s="1"/>
  <c r="I157" i="15" s="1"/>
  <c r="I158" i="15" s="1"/>
  <c r="I159" i="15" s="1"/>
  <c r="I160" i="15" s="1"/>
  <c r="I161" i="15" s="1"/>
  <c r="I162" i="15" s="1"/>
  <c r="I163" i="15" s="1"/>
  <c r="I164" i="15" s="1"/>
  <c r="I165" i="15" s="1"/>
  <c r="I166" i="15" s="1"/>
  <c r="I167" i="15" s="1"/>
  <c r="I168" i="15" s="1"/>
  <c r="I169" i="15" s="1"/>
  <c r="I170" i="15" s="1"/>
  <c r="I171" i="15" s="1"/>
  <c r="I172" i="15" s="1"/>
  <c r="I173" i="15" s="1"/>
  <c r="I174" i="15" s="1"/>
  <c r="I175" i="15" s="1"/>
  <c r="I176" i="15" s="1"/>
  <c r="I177" i="15" s="1"/>
  <c r="I178" i="15" s="1"/>
  <c r="I179" i="15" s="1"/>
  <c r="I180" i="15" s="1"/>
  <c r="I181" i="15" s="1"/>
  <c r="I182" i="15" s="1"/>
  <c r="I183" i="15" s="1"/>
  <c r="I184" i="15" s="1"/>
  <c r="I185" i="15" s="1"/>
  <c r="I186" i="15" s="1"/>
  <c r="I187" i="15" s="1"/>
  <c r="I188" i="15" s="1"/>
  <c r="I189" i="15" s="1"/>
  <c r="I190" i="15" s="1"/>
  <c r="I191" i="15" s="1"/>
  <c r="I192" i="15" s="1"/>
  <c r="I193" i="15" s="1"/>
  <c r="I194" i="15" s="1"/>
  <c r="I195" i="15" s="1"/>
  <c r="I196" i="15" s="1"/>
  <c r="I197" i="15" s="1"/>
  <c r="I198" i="15" s="1"/>
  <c r="I199" i="15" s="1"/>
  <c r="I200" i="15" s="1"/>
  <c r="I201" i="15" s="1"/>
  <c r="I202" i="15" s="1"/>
  <c r="I203" i="15" s="1"/>
  <c r="I204" i="15" s="1"/>
  <c r="I205" i="15" s="1"/>
  <c r="I206" i="15" s="1"/>
  <c r="I207" i="15" s="1"/>
  <c r="I208" i="15" s="1"/>
  <c r="I209" i="15" s="1"/>
  <c r="I210" i="15" s="1"/>
  <c r="I211" i="15" s="1"/>
  <c r="I212" i="15" s="1"/>
  <c r="I213" i="15" s="1"/>
  <c r="I214" i="15" s="1"/>
  <c r="I215" i="15" s="1"/>
  <c r="I216" i="15" s="1"/>
  <c r="I217" i="15" s="1"/>
  <c r="I218" i="15" s="1"/>
  <c r="I219" i="15" s="1"/>
  <c r="I220" i="15" s="1"/>
  <c r="I221" i="15" s="1"/>
  <c r="I222" i="15" s="1"/>
  <c r="I223" i="15" s="1"/>
  <c r="I224" i="15" s="1"/>
  <c r="I225" i="15" s="1"/>
  <c r="I226" i="15" s="1"/>
  <c r="I227" i="15" s="1"/>
  <c r="I228" i="15" s="1"/>
  <c r="I229" i="15" s="1"/>
  <c r="I230" i="15" s="1"/>
  <c r="I231" i="15" s="1"/>
  <c r="I232" i="15" s="1"/>
  <c r="I233" i="15" s="1"/>
  <c r="I234" i="15" s="1"/>
  <c r="I235" i="15" s="1"/>
  <c r="I236" i="15" s="1"/>
  <c r="I237" i="15" s="1"/>
  <c r="I238" i="15" s="1"/>
  <c r="I239" i="15" s="1"/>
  <c r="I240" i="15" s="1"/>
  <c r="I241" i="15" s="1"/>
  <c r="I242" i="15" s="1"/>
  <c r="I243" i="15" s="1"/>
  <c r="I244" i="15" s="1"/>
  <c r="I245" i="15" s="1"/>
  <c r="I246" i="15" s="1"/>
  <c r="I247" i="15" s="1"/>
  <c r="I248" i="15" s="1"/>
  <c r="I249" i="15" s="1"/>
  <c r="I250" i="15" s="1"/>
  <c r="I251" i="15" s="1"/>
  <c r="I252" i="15" s="1"/>
  <c r="I253" i="15" s="1"/>
  <c r="I254" i="15" s="1"/>
  <c r="I255" i="15" s="1"/>
  <c r="I256" i="15" s="1"/>
  <c r="I257" i="15" s="1"/>
  <c r="I258" i="15" s="1"/>
  <c r="I259" i="15" s="1"/>
  <c r="I260" i="15" s="1"/>
  <c r="I261" i="15" s="1"/>
  <c r="I262" i="15" s="1"/>
  <c r="I263" i="15" s="1"/>
  <c r="I264" i="15" s="1"/>
  <c r="I265" i="15" s="1"/>
  <c r="I266" i="15" s="1"/>
  <c r="I267" i="15" s="1"/>
  <c r="I268" i="15" s="1"/>
  <c r="I269" i="15" s="1"/>
  <c r="I270" i="15" s="1"/>
  <c r="I271" i="15" s="1"/>
  <c r="I272" i="15" s="1"/>
  <c r="I273" i="15" s="1"/>
  <c r="I274" i="15" s="1"/>
  <c r="I275" i="15" s="1"/>
  <c r="I276" i="15" s="1"/>
  <c r="I277" i="15" s="1"/>
  <c r="I278" i="15" s="1"/>
  <c r="I279" i="15" s="1"/>
  <c r="I280" i="15" s="1"/>
  <c r="I281" i="15" s="1"/>
  <c r="I282" i="15" s="1"/>
  <c r="I283" i="15" s="1"/>
  <c r="I284" i="15" s="1"/>
  <c r="I285" i="15" s="1"/>
  <c r="I286" i="15" s="1"/>
  <c r="I287" i="15" s="1"/>
  <c r="I288" i="15" s="1"/>
  <c r="I289" i="15" s="1"/>
  <c r="I290" i="15" s="1"/>
  <c r="I291" i="15" s="1"/>
  <c r="I292" i="15" s="1"/>
  <c r="I293" i="15" s="1"/>
  <c r="I294" i="15" s="1"/>
  <c r="I295" i="15" s="1"/>
  <c r="I296" i="15" s="1"/>
  <c r="I297" i="15" s="1"/>
  <c r="I298" i="15" s="1"/>
  <c r="I299" i="15" s="1"/>
  <c r="I300" i="15" s="1"/>
  <c r="I301" i="15" s="1"/>
  <c r="I302" i="15" s="1"/>
  <c r="I303" i="15" s="1"/>
  <c r="I304" i="15" s="1"/>
  <c r="I305" i="15" s="1"/>
  <c r="I306" i="15" s="1"/>
  <c r="I307" i="15" s="1"/>
  <c r="I308" i="15" s="1"/>
  <c r="I309" i="15" s="1"/>
  <c r="I310" i="15" s="1"/>
  <c r="I311" i="15" s="1"/>
  <c r="I312" i="15" s="1"/>
  <c r="I313" i="15" s="1"/>
  <c r="I314" i="15" s="1"/>
  <c r="I315" i="15" s="1"/>
  <c r="I316" i="15" s="1"/>
  <c r="I317" i="15" s="1"/>
  <c r="I318" i="15" s="1"/>
  <c r="I319" i="15" s="1"/>
  <c r="I320" i="15" s="1"/>
  <c r="I321" i="15" s="1"/>
  <c r="I322" i="15" s="1"/>
  <c r="I323" i="15" s="1"/>
  <c r="I324" i="15" s="1"/>
  <c r="I325" i="15" s="1"/>
  <c r="I326" i="15" s="1"/>
  <c r="I327" i="15" s="1"/>
  <c r="I328" i="15" s="1"/>
  <c r="I329" i="15" s="1"/>
  <c r="I330" i="15" s="1"/>
  <c r="I331" i="15" s="1"/>
  <c r="I332" i="15" s="1"/>
  <c r="I333" i="15" s="1"/>
  <c r="G7" i="18"/>
  <c r="B20" i="35"/>
  <c r="D20" i="35" s="1"/>
  <c r="B19" i="35"/>
  <c r="D19" i="35" s="1"/>
  <c r="B18" i="35"/>
  <c r="D18" i="35" s="1"/>
  <c r="B17" i="35"/>
  <c r="D17" i="35" s="1"/>
  <c r="D8" i="25"/>
  <c r="B7" i="35"/>
  <c r="B10" i="35" s="1"/>
  <c r="C9" i="18"/>
  <c r="D7" i="35" l="1"/>
  <c r="D10" i="35" s="1"/>
  <c r="B21" i="35"/>
  <c r="D21" i="35" s="1"/>
  <c r="D24" i="35" s="1"/>
  <c r="D9" i="25"/>
  <c r="B27" i="35"/>
  <c r="C25" i="25"/>
  <c r="D27" i="25" s="1"/>
  <c r="C7" i="18"/>
  <c r="D8" i="18"/>
  <c r="B24" i="35" l="1"/>
  <c r="D27" i="35" s="1"/>
  <c r="E28" i="35" s="1"/>
  <c r="E9" i="24"/>
  <c r="C16" i="46" l="1"/>
  <c r="D20" i="25"/>
  <c r="D19" i="25"/>
  <c r="D18" i="25"/>
  <c r="D17" i="25"/>
  <c r="D16" i="25"/>
  <c r="C9" i="24" l="1"/>
  <c r="D9" i="24" l="1"/>
  <c r="B9" i="25" l="1"/>
  <c r="G6" i="18"/>
  <c r="C9" i="25" l="1"/>
  <c r="B27" i="25" s="1"/>
  <c r="D25" i="25"/>
  <c r="E28" i="2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C6" authorId="0" shapeId="0" xr:uid="{00000000-0006-0000-0500-000001000000}">
      <text>
        <r>
          <rPr>
            <sz val="9"/>
            <color indexed="81"/>
            <rFont val="ＭＳ Ｐゴシック"/>
            <family val="3"/>
            <charset val="128"/>
          </rPr>
          <t xml:space="preserve">編集可能セル
伝票№を入力して下さい
</t>
        </r>
      </text>
    </comment>
  </commentList>
</comments>
</file>

<file path=xl/sharedStrings.xml><?xml version="1.0" encoding="utf-8"?>
<sst xmlns="http://schemas.openxmlformats.org/spreadsheetml/2006/main" count="437" uniqueCount="329">
  <si>
    <t>月日</t>
    <rPh sb="0" eb="1">
      <t>ツキ</t>
    </rPh>
    <rPh sb="1" eb="2">
      <t>ヒ</t>
    </rPh>
    <phoneticPr fontId="4"/>
  </si>
  <si>
    <t>項　　　　　　目</t>
    <rPh sb="0" eb="1">
      <t>コウ</t>
    </rPh>
    <rPh sb="7" eb="8">
      <t>メ</t>
    </rPh>
    <phoneticPr fontId="4"/>
  </si>
  <si>
    <t>収　　　入</t>
    <rPh sb="0" eb="1">
      <t>オサム</t>
    </rPh>
    <rPh sb="4" eb="5">
      <t>イリ</t>
    </rPh>
    <phoneticPr fontId="4"/>
  </si>
  <si>
    <t>支　　　出</t>
    <rPh sb="0" eb="1">
      <t>ササ</t>
    </rPh>
    <rPh sb="4" eb="5">
      <t>デ</t>
    </rPh>
    <phoneticPr fontId="4"/>
  </si>
  <si>
    <t>残　　　高</t>
    <rPh sb="0" eb="1">
      <t>ザン</t>
    </rPh>
    <rPh sb="4" eb="5">
      <t>コウ</t>
    </rPh>
    <phoneticPr fontId="4"/>
  </si>
  <si>
    <t>収入の部</t>
    <rPh sb="0" eb="2">
      <t>シュウニュウ</t>
    </rPh>
    <rPh sb="3" eb="4">
      <t>ブ</t>
    </rPh>
    <phoneticPr fontId="4"/>
  </si>
  <si>
    <t>予算額</t>
    <rPh sb="0" eb="2">
      <t>ヨサン</t>
    </rPh>
    <rPh sb="2" eb="3">
      <t>ガク</t>
    </rPh>
    <phoneticPr fontId="4"/>
  </si>
  <si>
    <t>決算額</t>
    <rPh sb="0" eb="2">
      <t>ケッサン</t>
    </rPh>
    <rPh sb="2" eb="3">
      <t>ガク</t>
    </rPh>
    <phoneticPr fontId="4"/>
  </si>
  <si>
    <t>収　　入</t>
    <rPh sb="0" eb="1">
      <t>オサム</t>
    </rPh>
    <rPh sb="3" eb="4">
      <t>イリ</t>
    </rPh>
    <phoneticPr fontId="4"/>
  </si>
  <si>
    <t>支　　出</t>
    <rPh sb="0" eb="1">
      <t>ササ</t>
    </rPh>
    <rPh sb="3" eb="4">
      <t>デ</t>
    </rPh>
    <phoneticPr fontId="4"/>
  </si>
  <si>
    <t>残　　高</t>
    <rPh sb="0" eb="1">
      <t>ザン</t>
    </rPh>
    <rPh sb="3" eb="4">
      <t>コウ</t>
    </rPh>
    <phoneticPr fontId="4"/>
  </si>
  <si>
    <t>（単位　円）</t>
    <rPh sb="1" eb="3">
      <t>タンイ</t>
    </rPh>
    <rPh sb="4" eb="5">
      <t>エン</t>
    </rPh>
    <phoneticPr fontId="4"/>
  </si>
  <si>
    <t>摘要</t>
    <rPh sb="0" eb="2">
      <t>テキヨウ</t>
    </rPh>
    <phoneticPr fontId="4"/>
  </si>
  <si>
    <t>収入合計</t>
    <rPh sb="0" eb="2">
      <t>シュウニュウ</t>
    </rPh>
    <rPh sb="2" eb="4">
      <t>ゴウケイ</t>
    </rPh>
    <phoneticPr fontId="4"/>
  </si>
  <si>
    <t>会計監査</t>
    <rPh sb="0" eb="2">
      <t>カイケイ</t>
    </rPh>
    <rPh sb="2" eb="4">
      <t>カンサ</t>
    </rPh>
    <phoneticPr fontId="4"/>
  </si>
  <si>
    <t>会　　計</t>
    <rPh sb="0" eb="1">
      <t>カイ</t>
    </rPh>
    <rPh sb="3" eb="4">
      <t>ケイ</t>
    </rPh>
    <phoneticPr fontId="4"/>
  </si>
  <si>
    <t>-　支出合計</t>
    <phoneticPr fontId="4"/>
  </si>
  <si>
    <t>伝票№</t>
    <rPh sb="0" eb="2">
      <t>デンピョウ</t>
    </rPh>
    <phoneticPr fontId="4"/>
  </si>
  <si>
    <t>摘　　要</t>
    <rPh sb="0" eb="1">
      <t>ツ</t>
    </rPh>
    <rPh sb="3" eb="4">
      <t>カナメ</t>
    </rPh>
    <phoneticPr fontId="4"/>
  </si>
  <si>
    <t>決裁</t>
    <rPh sb="0" eb="2">
      <t>ケッサイ</t>
    </rPh>
    <phoneticPr fontId="4"/>
  </si>
  <si>
    <t>会計</t>
    <rPh sb="0" eb="2">
      <t>カイケイ</t>
    </rPh>
    <phoneticPr fontId="4"/>
  </si>
  <si>
    <t>収入の部</t>
    <rPh sb="0" eb="2">
      <t>シュウニュウ</t>
    </rPh>
    <rPh sb="3" eb="4">
      <t>ブ</t>
    </rPh>
    <phoneticPr fontId="20"/>
  </si>
  <si>
    <t>支出の部</t>
    <rPh sb="0" eb="2">
      <t>シシュツ</t>
    </rPh>
    <rPh sb="3" eb="4">
      <t>ブ</t>
    </rPh>
    <phoneticPr fontId="20"/>
  </si>
  <si>
    <t>予算-決算</t>
    <rPh sb="0" eb="2">
      <t>ヨサン</t>
    </rPh>
    <rPh sb="3" eb="5">
      <t>ケッサン</t>
    </rPh>
    <phoneticPr fontId="4"/>
  </si>
  <si>
    <t>摘　　　　要</t>
    <rPh sb="0" eb="1">
      <t>テキ</t>
    </rPh>
    <rPh sb="5" eb="6">
      <t>ヨウ</t>
    </rPh>
    <phoneticPr fontId="20"/>
  </si>
  <si>
    <t>合　　　計</t>
    <rPh sb="0" eb="1">
      <t>ゴウ</t>
    </rPh>
    <rPh sb="4" eb="5">
      <t>ケイ</t>
    </rPh>
    <phoneticPr fontId="20"/>
  </si>
  <si>
    <t>＝　次年度繰越金</t>
    <rPh sb="2" eb="5">
      <t>ジネンド</t>
    </rPh>
    <rPh sb="5" eb="7">
      <t>クリコシ</t>
    </rPh>
    <rPh sb="7" eb="8">
      <t>キン</t>
    </rPh>
    <phoneticPr fontId="4"/>
  </si>
  <si>
    <t>摘        要</t>
    <rPh sb="0" eb="1">
      <t>テキ</t>
    </rPh>
    <rPh sb="9" eb="10">
      <t>ヨウ</t>
    </rPh>
    <phoneticPr fontId="20"/>
  </si>
  <si>
    <t>事務局長</t>
    <rPh sb="0" eb="2">
      <t>ジム</t>
    </rPh>
    <rPh sb="2" eb="4">
      <t>キョクチョウ</t>
    </rPh>
    <phoneticPr fontId="4"/>
  </si>
  <si>
    <t>前年度予算</t>
    <rPh sb="0" eb="3">
      <t>ゼンネンド</t>
    </rPh>
    <rPh sb="3" eb="5">
      <t>ヨサン</t>
    </rPh>
    <phoneticPr fontId="4"/>
  </si>
  <si>
    <t>今年度予算</t>
    <rPh sb="0" eb="3">
      <t>コンネンド</t>
    </rPh>
    <rPh sb="3" eb="5">
      <t>ヨサン</t>
    </rPh>
    <phoneticPr fontId="20"/>
  </si>
  <si>
    <t>前年度項目</t>
    <rPh sb="0" eb="3">
      <t>ゼンネンド</t>
    </rPh>
    <rPh sb="3" eb="5">
      <t>コウモク</t>
    </rPh>
    <phoneticPr fontId="4"/>
  </si>
  <si>
    <t>伝票</t>
    <rPh sb="0" eb="2">
      <t>デンピョウ</t>
    </rPh>
    <phoneticPr fontId="4"/>
  </si>
  <si>
    <t>日付</t>
    <rPh sb="0" eb="2">
      <t>ヒヅケ</t>
    </rPh>
    <phoneticPr fontId="4"/>
  </si>
  <si>
    <t>市社協助成金</t>
    <rPh sb="0" eb="3">
      <t>シシャキョウ</t>
    </rPh>
    <rPh sb="3" eb="6">
      <t>ジョセイキン</t>
    </rPh>
    <phoneticPr fontId="4"/>
  </si>
  <si>
    <t>ふれあい事業</t>
    <rPh sb="4" eb="6">
      <t>ジギョウ</t>
    </rPh>
    <phoneticPr fontId="4"/>
  </si>
  <si>
    <t>広報・啓発事業</t>
    <rPh sb="0" eb="2">
      <t>コウホウ</t>
    </rPh>
    <rPh sb="3" eb="5">
      <t>ケイハツ</t>
    </rPh>
    <rPh sb="5" eb="7">
      <t>ジギョウ</t>
    </rPh>
    <phoneticPr fontId="4"/>
  </si>
  <si>
    <t>生活支援事業</t>
    <rPh sb="0" eb="6">
      <t>セイカツシエンジギョウ</t>
    </rPh>
    <phoneticPr fontId="4"/>
  </si>
  <si>
    <t>ふれあい・いきいきサロン事業</t>
    <rPh sb="12" eb="14">
      <t>ジギョウ</t>
    </rPh>
    <phoneticPr fontId="4"/>
  </si>
  <si>
    <t>前期繰越金</t>
    <rPh sb="0" eb="2">
      <t>ゼンキ</t>
    </rPh>
    <rPh sb="2" eb="4">
      <t>クリコシ</t>
    </rPh>
    <rPh sb="4" eb="5">
      <t>キン</t>
    </rPh>
    <phoneticPr fontId="4"/>
  </si>
  <si>
    <t>その他の収入</t>
    <rPh sb="2" eb="3">
      <t>タ</t>
    </rPh>
    <rPh sb="4" eb="6">
      <t>シュウニュウ</t>
    </rPh>
    <phoneticPr fontId="4"/>
  </si>
  <si>
    <t>中科目</t>
    <rPh sb="0" eb="3">
      <t>チュウカモク</t>
    </rPh>
    <phoneticPr fontId="4"/>
  </si>
  <si>
    <t>収支</t>
    <rPh sb="0" eb="2">
      <t>シュウシ</t>
    </rPh>
    <phoneticPr fontId="4"/>
  </si>
  <si>
    <t>大科目</t>
    <rPh sb="0" eb="3">
      <t>ダイカモク</t>
    </rPh>
    <phoneticPr fontId="4"/>
  </si>
  <si>
    <t>中科目</t>
    <rPh sb="0" eb="1">
      <t>チュウ</t>
    </rPh>
    <rPh sb="1" eb="3">
      <t>カモク</t>
    </rPh>
    <phoneticPr fontId="4"/>
  </si>
  <si>
    <t>金額</t>
    <rPh sb="0" eb="2">
      <t>キンガク</t>
    </rPh>
    <phoneticPr fontId="4"/>
  </si>
  <si>
    <t>前期繰越金</t>
    <rPh sb="0" eb="5">
      <t>ゼンキクリコシキン</t>
    </rPh>
    <phoneticPr fontId="4"/>
  </si>
  <si>
    <t>市社協助成金</t>
    <rPh sb="0" eb="6">
      <t>シシャキョウジョセイキン</t>
    </rPh>
    <phoneticPr fontId="4"/>
  </si>
  <si>
    <t>事業負担金収入</t>
    <rPh sb="0" eb="7">
      <t>ジギョウフタンキンシュウニュウ</t>
    </rPh>
    <phoneticPr fontId="4"/>
  </si>
  <si>
    <t>その他の収入</t>
    <rPh sb="2" eb="3">
      <t>タ</t>
    </rPh>
    <rPh sb="4" eb="6">
      <t>シュウニュウ</t>
    </rPh>
    <phoneticPr fontId="4"/>
  </si>
  <si>
    <t>ふれあい事業</t>
    <rPh sb="4" eb="6">
      <t>ジギョウ</t>
    </rPh>
    <phoneticPr fontId="4"/>
  </si>
  <si>
    <t>広報・啓発事業</t>
    <rPh sb="0" eb="2">
      <t>コウホウ</t>
    </rPh>
    <rPh sb="3" eb="5">
      <t>ケイハツ</t>
    </rPh>
    <rPh sb="5" eb="7">
      <t>ジギョウ</t>
    </rPh>
    <phoneticPr fontId="4"/>
  </si>
  <si>
    <t>生活支援事業</t>
    <rPh sb="0" eb="2">
      <t>セイカツ</t>
    </rPh>
    <rPh sb="2" eb="6">
      <t>シエンジギョウ</t>
    </rPh>
    <phoneticPr fontId="4"/>
  </si>
  <si>
    <t>ふれあい・いきいきサロン事業</t>
    <rPh sb="12" eb="14">
      <t>ジギョウ</t>
    </rPh>
    <phoneticPr fontId="4"/>
  </si>
  <si>
    <t>　※　各項目間の予算を流用することができる。</t>
    <rPh sb="3" eb="6">
      <t>カクコウモク</t>
    </rPh>
    <rPh sb="6" eb="7">
      <t>カン</t>
    </rPh>
    <rPh sb="8" eb="10">
      <t>ヨサン</t>
    </rPh>
    <rPh sb="11" eb="12">
      <t>リュウ</t>
    </rPh>
    <rPh sb="12" eb="13">
      <t>ヨウ</t>
    </rPh>
    <phoneticPr fontId="20"/>
  </si>
  <si>
    <t>ふれあい・いきいきサロン事業</t>
  </si>
  <si>
    <t>仕　訳　伝　票</t>
    <rPh sb="0" eb="1">
      <t>シ</t>
    </rPh>
    <rPh sb="2" eb="3">
      <t>ワケ</t>
    </rPh>
    <rPh sb="4" eb="5">
      <t>デン</t>
    </rPh>
    <rPh sb="6" eb="7">
      <t>ヒョウ</t>
    </rPh>
    <phoneticPr fontId="4"/>
  </si>
  <si>
    <t>事業名</t>
    <rPh sb="0" eb="3">
      <t>ジギョウメイ</t>
    </rPh>
    <phoneticPr fontId="20"/>
  </si>
  <si>
    <t>比較増減（△）</t>
    <rPh sb="0" eb="4">
      <t>ヒカクゾウゲン</t>
    </rPh>
    <phoneticPr fontId="4"/>
  </si>
  <si>
    <t>予算額</t>
    <rPh sb="0" eb="3">
      <t>ヨサンガク</t>
    </rPh>
    <phoneticPr fontId="20"/>
  </si>
  <si>
    <t>比較増減（△）</t>
    <rPh sb="0" eb="2">
      <t>ヒカク</t>
    </rPh>
    <rPh sb="2" eb="4">
      <t>ゾウゲン</t>
    </rPh>
    <phoneticPr fontId="4"/>
  </si>
  <si>
    <t>備考</t>
    <rPh sb="0" eb="2">
      <t>ビコウ</t>
    </rPh>
    <phoneticPr fontId="20"/>
  </si>
  <si>
    <t>支部全体の事業の目的</t>
    <rPh sb="0" eb="4">
      <t>シブゼンタイ</t>
    </rPh>
    <rPh sb="5" eb="7">
      <t>ジギョウ</t>
    </rPh>
    <rPh sb="8" eb="10">
      <t>モクテキ</t>
    </rPh>
    <phoneticPr fontId="4"/>
  </si>
  <si>
    <t>（活動内容、活動場所、対象者、実施回数、予定人数　など）</t>
    <rPh sb="1" eb="5">
      <t>カツドウナイヨウ</t>
    </rPh>
    <rPh sb="6" eb="10">
      <t>カツドウバショ</t>
    </rPh>
    <rPh sb="11" eb="14">
      <t>タイショウシャ</t>
    </rPh>
    <rPh sb="15" eb="19">
      <t>ジッシカイスウ</t>
    </rPh>
    <rPh sb="20" eb="24">
      <t>ヨテイニンズウ</t>
    </rPh>
    <phoneticPr fontId="4"/>
  </si>
  <si>
    <t>（積算根拠）</t>
    <rPh sb="1" eb="5">
      <t>セキサンコンキョ</t>
    </rPh>
    <phoneticPr fontId="4"/>
  </si>
  <si>
    <t>予算（積算根拠）</t>
    <rPh sb="0" eb="2">
      <t>ヨサン</t>
    </rPh>
    <rPh sb="3" eb="7">
      <t>セキサンコンキョ</t>
    </rPh>
    <phoneticPr fontId="4"/>
  </si>
  <si>
    <t>地域福祉
活動事業
事業名</t>
    <rPh sb="0" eb="4">
      <t>チイキフクシ</t>
    </rPh>
    <rPh sb="5" eb="9">
      <t>カツドウジギョウ</t>
    </rPh>
    <rPh sb="10" eb="13">
      <t>ジギョウメイ</t>
    </rPh>
    <phoneticPr fontId="4"/>
  </si>
  <si>
    <t>支部社協
運営事業
事業内容
および予算</t>
    <rPh sb="0" eb="4">
      <t>シブシャキョウ</t>
    </rPh>
    <rPh sb="5" eb="7">
      <t>ウンエイ</t>
    </rPh>
    <rPh sb="7" eb="9">
      <t>ジギョウ</t>
    </rPh>
    <rPh sb="10" eb="14">
      <t>ジギョウナイヨウ</t>
    </rPh>
    <rPh sb="18" eb="20">
      <t>ヨサン</t>
    </rPh>
    <phoneticPr fontId="4"/>
  </si>
  <si>
    <t>ふれあい
事業</t>
    <rPh sb="5" eb="7">
      <t>ジギョウ</t>
    </rPh>
    <phoneticPr fontId="4"/>
  </si>
  <si>
    <t>生活支援
事業</t>
    <rPh sb="0" eb="2">
      <t>セイカツ</t>
    </rPh>
    <rPh sb="2" eb="4">
      <t>シエン</t>
    </rPh>
    <rPh sb="5" eb="7">
      <t>ジギョウ</t>
    </rPh>
    <phoneticPr fontId="4"/>
  </si>
  <si>
    <t>決　算　報　告　書</t>
    <rPh sb="0" eb="1">
      <t>ケッ</t>
    </rPh>
    <rPh sb="2" eb="3">
      <t>サン</t>
    </rPh>
    <rPh sb="4" eb="5">
      <t>ホウ</t>
    </rPh>
    <rPh sb="6" eb="7">
      <t>コク</t>
    </rPh>
    <rPh sb="8" eb="9">
      <t>ショ</t>
    </rPh>
    <phoneticPr fontId="4"/>
  </si>
  <si>
    <t>支部社協名</t>
    <rPh sb="0" eb="5">
      <t>シブシャキョウメイ</t>
    </rPh>
    <phoneticPr fontId="4"/>
  </si>
  <si>
    <t>会計年度</t>
    <rPh sb="0" eb="4">
      <t>カイケイネンド</t>
    </rPh>
    <phoneticPr fontId="4"/>
  </si>
  <si>
    <t>スタッフ数</t>
    <rPh sb="4" eb="5">
      <t>スウ</t>
    </rPh>
    <phoneticPr fontId="4"/>
  </si>
  <si>
    <t>　現金出納簿</t>
    <rPh sb="1" eb="3">
      <t>ゲンキン</t>
    </rPh>
    <rPh sb="3" eb="6">
      <t>スイトウボ</t>
    </rPh>
    <phoneticPr fontId="4"/>
  </si>
  <si>
    <t>収　支　予　算　書</t>
    <rPh sb="0" eb="1">
      <t>シュウ</t>
    </rPh>
    <rPh sb="2" eb="3">
      <t>シ</t>
    </rPh>
    <rPh sb="4" eb="5">
      <t>ヨ</t>
    </rPh>
    <rPh sb="6" eb="7">
      <t>サン</t>
    </rPh>
    <rPh sb="8" eb="9">
      <t>ショ</t>
    </rPh>
    <phoneticPr fontId="4"/>
  </si>
  <si>
    <t>サロン補助</t>
    <rPh sb="3" eb="5">
      <t>ホジョ</t>
    </rPh>
    <phoneticPr fontId="4"/>
  </si>
  <si>
    <t>支部社協だより</t>
    <rPh sb="0" eb="4">
      <t>シブシャキョウ</t>
    </rPh>
    <phoneticPr fontId="4"/>
  </si>
  <si>
    <t>支部長</t>
    <rPh sb="0" eb="3">
      <t>シブチョウ</t>
    </rPh>
    <phoneticPr fontId="4"/>
  </si>
  <si>
    <t>ふれあいいきいきサロン</t>
    <phoneticPr fontId="4"/>
  </si>
  <si>
    <t>市社協助成金</t>
    <rPh sb="0" eb="3">
      <t>シシャキョウ</t>
    </rPh>
    <rPh sb="3" eb="6">
      <t>ジョセイキン</t>
    </rPh>
    <phoneticPr fontId="4"/>
  </si>
  <si>
    <t>内　　容</t>
  </si>
  <si>
    <t>サロン名</t>
  </si>
  <si>
    <t>会場名</t>
  </si>
  <si>
    <t>実施回数</t>
  </si>
  <si>
    <t>手元金</t>
    <rPh sb="0" eb="3">
      <t>テモトキン</t>
    </rPh>
    <phoneticPr fontId="4"/>
  </si>
  <si>
    <t>　（助成金交付の目的）</t>
    <phoneticPr fontId="4"/>
  </si>
  <si>
    <t>　（助成金交付の対象）</t>
    <phoneticPr fontId="4"/>
  </si>
  <si>
    <t>　三　ふれあい・いきいきサロン事業（必須事業）</t>
    <phoneticPr fontId="4"/>
  </si>
  <si>
    <t>　二　関市補助金（ふれあい・いきいきサロン事業補助金）</t>
    <phoneticPr fontId="4"/>
  </si>
  <si>
    <t>第３条　助成金の財源は次のとおりとする。</t>
    <phoneticPr fontId="4"/>
  </si>
  <si>
    <t>　（助成金の財源）</t>
    <phoneticPr fontId="4"/>
  </si>
  <si>
    <t>第４条　助成金の交付額は、次の方法により算出した額とする。</t>
    <phoneticPr fontId="4"/>
  </si>
  <si>
    <t>第６条　この助成金は３期に分けて交付する。</t>
    <phoneticPr fontId="4"/>
  </si>
  <si>
    <t>（実績報告および清算）</t>
    <phoneticPr fontId="4"/>
  </si>
  <si>
    <t>　附　則</t>
    <phoneticPr fontId="4"/>
  </si>
  <si>
    <t>事　業　報　告　書</t>
    <rPh sb="0" eb="1">
      <t>コト</t>
    </rPh>
    <rPh sb="2" eb="3">
      <t>ギョウ</t>
    </rPh>
    <rPh sb="4" eb="5">
      <t>ホウ</t>
    </rPh>
    <rPh sb="6" eb="7">
      <t>コク</t>
    </rPh>
    <rPh sb="8" eb="9">
      <t>ショ</t>
    </rPh>
    <phoneticPr fontId="4"/>
  </si>
  <si>
    <t>（様式第１号）</t>
    <rPh sb="1" eb="3">
      <t>ヨウシキ</t>
    </rPh>
    <rPh sb="3" eb="4">
      <t>ダイ</t>
    </rPh>
    <rPh sb="5" eb="6">
      <t>ゴウ</t>
    </rPh>
    <phoneticPr fontId="4"/>
  </si>
  <si>
    <t>社会福祉法人関市社会福祉協議会</t>
    <rPh sb="0" eb="6">
      <t>シャカイフクシホウジン</t>
    </rPh>
    <rPh sb="6" eb="15">
      <t>セキシシャカイフクシキョウギカイ</t>
    </rPh>
    <phoneticPr fontId="4"/>
  </si>
  <si>
    <t>このことについて、下記のとおり関係書類を添えて申請いたします。</t>
    <rPh sb="9" eb="11">
      <t>カキ</t>
    </rPh>
    <rPh sb="15" eb="19">
      <t>カンケイショルイ</t>
    </rPh>
    <rPh sb="20" eb="21">
      <t>ソ</t>
    </rPh>
    <rPh sb="23" eb="25">
      <t>シンセイ</t>
    </rPh>
    <phoneticPr fontId="4"/>
  </si>
  <si>
    <t>記</t>
    <rPh sb="0" eb="1">
      <t>キ</t>
    </rPh>
    <phoneticPr fontId="4"/>
  </si>
  <si>
    <t>　　　1、支部社協運営及び事業実施計画書（様式第２号）</t>
    <rPh sb="5" eb="9">
      <t>シブシャキョウ</t>
    </rPh>
    <rPh sb="9" eb="12">
      <t>ウンエイオヨ</t>
    </rPh>
    <rPh sb="13" eb="17">
      <t>ジギョウジッシ</t>
    </rPh>
    <rPh sb="17" eb="20">
      <t>ケイカクショ</t>
    </rPh>
    <rPh sb="21" eb="23">
      <t>ヨウシキ</t>
    </rPh>
    <rPh sb="23" eb="24">
      <t>ダイ</t>
    </rPh>
    <rPh sb="25" eb="26">
      <t>ゴウ</t>
    </rPh>
    <phoneticPr fontId="4"/>
  </si>
  <si>
    <t>決算額</t>
    <rPh sb="0" eb="3">
      <t>ケッサンガク</t>
    </rPh>
    <phoneticPr fontId="4"/>
  </si>
  <si>
    <t>請　　求　　書</t>
    <rPh sb="0" eb="1">
      <t>ショウ</t>
    </rPh>
    <rPh sb="3" eb="4">
      <t>モトム</t>
    </rPh>
    <rPh sb="6" eb="7">
      <t>ショ</t>
    </rPh>
    <phoneticPr fontId="4"/>
  </si>
  <si>
    <t>振込先</t>
    <rPh sb="0" eb="3">
      <t>フリコミサキ</t>
    </rPh>
    <phoneticPr fontId="4"/>
  </si>
  <si>
    <t>金融機関</t>
    <rPh sb="0" eb="4">
      <t>キンユウキカン</t>
    </rPh>
    <phoneticPr fontId="4"/>
  </si>
  <si>
    <t>支店名</t>
    <rPh sb="0" eb="3">
      <t>シテンメイ</t>
    </rPh>
    <phoneticPr fontId="4"/>
  </si>
  <si>
    <t>貯金種目</t>
    <rPh sb="0" eb="4">
      <t>チョキンシュモク</t>
    </rPh>
    <phoneticPr fontId="4"/>
  </si>
  <si>
    <t>口座番号</t>
    <rPh sb="0" eb="4">
      <t>コウザバンゴウ</t>
    </rPh>
    <phoneticPr fontId="4"/>
  </si>
  <si>
    <t>普通　　・　　当座　　・　　その他</t>
    <rPh sb="0" eb="2">
      <t>フツウ</t>
    </rPh>
    <rPh sb="7" eb="9">
      <t>トウザ</t>
    </rPh>
    <rPh sb="16" eb="17">
      <t>タ</t>
    </rPh>
    <phoneticPr fontId="4"/>
  </si>
  <si>
    <t>支部社協助成金 返還報告書</t>
    <rPh sb="0" eb="4">
      <t>シブシャキョウ</t>
    </rPh>
    <rPh sb="4" eb="6">
      <t>ジョセイ</t>
    </rPh>
    <rPh sb="6" eb="7">
      <t>キン</t>
    </rPh>
    <rPh sb="8" eb="10">
      <t>ヘンカン</t>
    </rPh>
    <rPh sb="10" eb="13">
      <t>ホウコクショ</t>
    </rPh>
    <rPh sb="12" eb="13">
      <t>ショ</t>
    </rPh>
    <phoneticPr fontId="4"/>
  </si>
  <si>
    <t>返還金額</t>
    <rPh sb="0" eb="2">
      <t>ヘンカン</t>
    </rPh>
    <rPh sb="2" eb="4">
      <t>キンガク</t>
    </rPh>
    <phoneticPr fontId="4"/>
  </si>
  <si>
    <t>返還予定日</t>
    <rPh sb="0" eb="5">
      <t>ヘンカンヨテイビ</t>
    </rPh>
    <phoneticPr fontId="4"/>
  </si>
  <si>
    <t>返還理由</t>
    <rPh sb="0" eb="4">
      <t>ヘンカンリユウ</t>
    </rPh>
    <phoneticPr fontId="4"/>
  </si>
  <si>
    <t>令和　　　　　　　年　　　　　　月　　　　　　日</t>
    <rPh sb="0" eb="2">
      <t>レイワ</t>
    </rPh>
    <rPh sb="9" eb="10">
      <t>ネン</t>
    </rPh>
    <rPh sb="16" eb="17">
      <t>ガツ</t>
    </rPh>
    <rPh sb="23" eb="24">
      <t>ニチ</t>
    </rPh>
    <phoneticPr fontId="4"/>
  </si>
  <si>
    <t>福祉のまちづくりネットワーク会議事業</t>
    <rPh sb="0" eb="2">
      <t>フクシ</t>
    </rPh>
    <rPh sb="14" eb="16">
      <t>カイギ</t>
    </rPh>
    <rPh sb="16" eb="18">
      <t>ジギョウ</t>
    </rPh>
    <phoneticPr fontId="4"/>
  </si>
  <si>
    <t>福祉のまちづくりネットワーク会議</t>
    <rPh sb="0" eb="2">
      <t>フクシ</t>
    </rPh>
    <rPh sb="14" eb="16">
      <t>カイギ</t>
    </rPh>
    <phoneticPr fontId="4"/>
  </si>
  <si>
    <t>参加人数</t>
    <phoneticPr fontId="4"/>
  </si>
  <si>
    <t>/回</t>
    <phoneticPr fontId="4"/>
  </si>
  <si>
    <t>/回</t>
    <rPh sb="1" eb="2">
      <t>カイ</t>
    </rPh>
    <phoneticPr fontId="4"/>
  </si>
  <si>
    <t>人数合計</t>
    <phoneticPr fontId="4"/>
  </si>
  <si>
    <t>（小計）</t>
    <rPh sb="1" eb="3">
      <t>ショウケイ</t>
    </rPh>
    <phoneticPr fontId="4"/>
  </si>
  <si>
    <t>円</t>
    <rPh sb="0" eb="1">
      <t>エン</t>
    </rPh>
    <phoneticPr fontId="4"/>
  </si>
  <si>
    <t>内　　容</t>
    <rPh sb="0" eb="1">
      <t>ナイ</t>
    </rPh>
    <rPh sb="3" eb="4">
      <t>カタチ</t>
    </rPh>
    <phoneticPr fontId="4"/>
  </si>
  <si>
    <t>予　　算</t>
    <rPh sb="0" eb="1">
      <t>ヨ</t>
    </rPh>
    <rPh sb="3" eb="4">
      <t>サン</t>
    </rPh>
    <phoneticPr fontId="4"/>
  </si>
  <si>
    <t>（実施方法・実施回数など）</t>
    <rPh sb="1" eb="5">
      <t>ジッシホウホウ</t>
    </rPh>
    <rPh sb="6" eb="10">
      <t>ジッシカイスウ</t>
    </rPh>
    <phoneticPr fontId="4"/>
  </si>
  <si>
    <t>予　算
（1人上限200円、
1回上限5,000円）</t>
    <phoneticPr fontId="4"/>
  </si>
  <si>
    <t>（様式第２号）</t>
    <rPh sb="1" eb="3">
      <t>ヨウシキ</t>
    </rPh>
    <rPh sb="3" eb="4">
      <t>ダイ</t>
    </rPh>
    <rPh sb="5" eb="6">
      <t>ゴウ</t>
    </rPh>
    <phoneticPr fontId="4"/>
  </si>
  <si>
    <t>　　　　　　　　 します。</t>
    <phoneticPr fontId="4"/>
  </si>
  <si>
    <t>単位　：円　</t>
    <rPh sb="0" eb="2">
      <t>タンイ</t>
    </rPh>
    <rPh sb="4" eb="5">
      <t>エン</t>
    </rPh>
    <phoneticPr fontId="4"/>
  </si>
  <si>
    <t>支部社協運営事業・ア</t>
    <rPh sb="0" eb="2">
      <t>シブ</t>
    </rPh>
    <rPh sb="2" eb="4">
      <t>シャキョウ</t>
    </rPh>
    <rPh sb="4" eb="6">
      <t>ウンエイ</t>
    </rPh>
    <rPh sb="6" eb="8">
      <t>ジギョウ</t>
    </rPh>
    <phoneticPr fontId="4"/>
  </si>
  <si>
    <t>支部社協運営事業・イ</t>
    <rPh sb="0" eb="2">
      <t>シブ</t>
    </rPh>
    <rPh sb="2" eb="4">
      <t>シャキョウ</t>
    </rPh>
    <rPh sb="4" eb="6">
      <t>ウンエイ</t>
    </rPh>
    <rPh sb="6" eb="8">
      <t>ジギョウ</t>
    </rPh>
    <phoneticPr fontId="4"/>
  </si>
  <si>
    <t>入力値の種類はリストを選択</t>
    <rPh sb="0" eb="3">
      <t>ニュウリョクチ</t>
    </rPh>
    <rPh sb="4" eb="6">
      <t>シュルイ</t>
    </rPh>
    <rPh sb="11" eb="13">
      <t>センタク</t>
    </rPh>
    <phoneticPr fontId="4"/>
  </si>
  <si>
    <t>同じ規則・・・の□にチェックを入れる</t>
    <rPh sb="0" eb="1">
      <t>オナ</t>
    </rPh>
    <rPh sb="2" eb="4">
      <t>キソク</t>
    </rPh>
    <rPh sb="15" eb="16">
      <t>イ</t>
    </rPh>
    <phoneticPr fontId="4"/>
  </si>
  <si>
    <t>科目設定のシートで、大科目と中科目を選択し、数式→選択範囲から作成→左端にチェック→OK</t>
    <rPh sb="0" eb="4">
      <t>カモクセッテイ</t>
    </rPh>
    <rPh sb="10" eb="13">
      <t>ダイカモク</t>
    </rPh>
    <rPh sb="14" eb="17">
      <t>チュウカモク</t>
    </rPh>
    <rPh sb="18" eb="20">
      <t>センタク</t>
    </rPh>
    <rPh sb="22" eb="24">
      <t>スウシキ</t>
    </rPh>
    <rPh sb="25" eb="29">
      <t>センタクハンイ</t>
    </rPh>
    <rPh sb="31" eb="33">
      <t>サクセイ</t>
    </rPh>
    <rPh sb="34" eb="36">
      <t>ヒダリハシ</t>
    </rPh>
    <phoneticPr fontId="4"/>
  </si>
  <si>
    <t>大科目を修正、追加したとき</t>
    <rPh sb="0" eb="3">
      <t>ダイカモク</t>
    </rPh>
    <rPh sb="4" eb="6">
      <t>シュウセイ</t>
    </rPh>
    <rPh sb="7" eb="9">
      <t>ツイカ</t>
    </rPh>
    <phoneticPr fontId="4"/>
  </si>
  <si>
    <t>中科目を修正、追加したとき</t>
    <rPh sb="0" eb="3">
      <t>チュウカモク</t>
    </rPh>
    <rPh sb="4" eb="6">
      <t>シュウセイ</t>
    </rPh>
    <rPh sb="7" eb="9">
      <t>ツイカ</t>
    </rPh>
    <phoneticPr fontId="4"/>
  </si>
  <si>
    <t>科目を修正、追加したときは、再設定すること</t>
    <rPh sb="0" eb="2">
      <t>カモク</t>
    </rPh>
    <rPh sb="3" eb="5">
      <t>シュウセイ</t>
    </rPh>
    <rPh sb="6" eb="8">
      <t>ツイカ</t>
    </rPh>
    <rPh sb="14" eb="17">
      <t>サイセッテイ</t>
    </rPh>
    <phoneticPr fontId="4"/>
  </si>
  <si>
    <t>支部社協運営事業費・ア</t>
    <rPh sb="0" eb="4">
      <t>シブシャキョウ</t>
    </rPh>
    <rPh sb="4" eb="9">
      <t>ウンエイジギョウヒ</t>
    </rPh>
    <phoneticPr fontId="4"/>
  </si>
  <si>
    <t>支部社協運営事業費・イ</t>
    <rPh sb="0" eb="4">
      <t>シブシャキョウ</t>
    </rPh>
    <rPh sb="4" eb="9">
      <t>ウンエイジギョウヒ</t>
    </rPh>
    <phoneticPr fontId="4"/>
  </si>
  <si>
    <t>通信費、消耗品、会議費</t>
    <rPh sb="0" eb="3">
      <t>ツウシンヒ</t>
    </rPh>
    <rPh sb="4" eb="7">
      <t>ショウモウヒン</t>
    </rPh>
    <rPh sb="8" eb="11">
      <t>カイギヒ</t>
    </rPh>
    <phoneticPr fontId="4"/>
  </si>
  <si>
    <t>増減</t>
    <rPh sb="0" eb="2">
      <t>ゾウゲン</t>
    </rPh>
    <phoneticPr fontId="4"/>
  </si>
  <si>
    <t>返還金</t>
    <rPh sb="0" eb="3">
      <t>ヘンカンキン</t>
    </rPh>
    <phoneticPr fontId="4"/>
  </si>
  <si>
    <t>その他の支出</t>
    <rPh sb="2" eb="3">
      <t>タ</t>
    </rPh>
    <rPh sb="4" eb="6">
      <t>シシュツ</t>
    </rPh>
    <phoneticPr fontId="4"/>
  </si>
  <si>
    <t>その他の支出</t>
    <rPh sb="4" eb="6">
      <t>シシュツ</t>
    </rPh>
    <phoneticPr fontId="4"/>
  </si>
  <si>
    <t>支部社協運営事業費・イ</t>
    <phoneticPr fontId="4"/>
  </si>
  <si>
    <t>実施内容は「ふれあい・いきいきサロン事業 実施報告書（様式第8号）」のとおり</t>
    <rPh sb="0" eb="2">
      <t>ジッシ</t>
    </rPh>
    <rPh sb="2" eb="4">
      <t>ナイヨウ</t>
    </rPh>
    <rPh sb="18" eb="20">
      <t>ジギョウ</t>
    </rPh>
    <rPh sb="21" eb="23">
      <t>ジッシ</t>
    </rPh>
    <rPh sb="23" eb="26">
      <t>ホウコクショ</t>
    </rPh>
    <rPh sb="27" eb="29">
      <t>ヨウシキ</t>
    </rPh>
    <rPh sb="29" eb="30">
      <t>ダイ</t>
    </rPh>
    <rPh sb="31" eb="32">
      <t>ゴウ</t>
    </rPh>
    <phoneticPr fontId="4"/>
  </si>
  <si>
    <t>関市社会福祉協議会</t>
    <rPh sb="0" eb="9">
      <t>セキシシャカイフクシキョウギカイ</t>
    </rPh>
    <phoneticPr fontId="4"/>
  </si>
  <si>
    <t>支部長名</t>
    <rPh sb="0" eb="4">
      <t>シブチョウメイ</t>
    </rPh>
    <phoneticPr fontId="4"/>
  </si>
  <si>
    <t>様</t>
    <rPh sb="0" eb="1">
      <t>サマ</t>
    </rPh>
    <phoneticPr fontId="4"/>
  </si>
  <si>
    <t>会長名</t>
    <rPh sb="0" eb="3">
      <t>カイチョウメイ</t>
    </rPh>
    <phoneticPr fontId="4"/>
  </si>
  <si>
    <t>会 長　 　北 瀨　 美 幸</t>
    <rPh sb="0" eb="1">
      <t>カイ</t>
    </rPh>
    <rPh sb="2" eb="3">
      <t>チョウ</t>
    </rPh>
    <rPh sb="6" eb="7">
      <t>キタ</t>
    </rPh>
    <rPh sb="8" eb="9">
      <t>セ</t>
    </rPh>
    <rPh sb="11" eb="12">
      <t>ミ</t>
    </rPh>
    <rPh sb="13" eb="14">
      <t>サチ</t>
    </rPh>
    <phoneticPr fontId="4"/>
  </si>
  <si>
    <t xml:space="preserve">　年 　 月 　 日 </t>
    <rPh sb="1" eb="2">
      <t>ネン</t>
    </rPh>
    <rPh sb="5" eb="6">
      <t>ガツ</t>
    </rPh>
    <rPh sb="9" eb="10">
      <t>ニチ</t>
    </rPh>
    <phoneticPr fontId="4"/>
  </si>
  <si>
    <t>支部社協運営及び事業助成金交付申請書</t>
    <rPh sb="0" eb="4">
      <t>シブシャキョウ</t>
    </rPh>
    <rPh sb="4" eb="7">
      <t>ウンエイオヨ</t>
    </rPh>
    <rPh sb="8" eb="13">
      <t>ジギョウジョセイキン</t>
    </rPh>
    <rPh sb="13" eb="15">
      <t>コウフ</t>
    </rPh>
    <rPh sb="15" eb="18">
      <t>シンセイショ</t>
    </rPh>
    <phoneticPr fontId="4"/>
  </si>
  <si>
    <t>支部社協運営および事業助成金を交付されたく請求します。</t>
    <phoneticPr fontId="4"/>
  </si>
  <si>
    <t>金</t>
    <rPh sb="0" eb="1">
      <t>キン</t>
    </rPh>
    <phoneticPr fontId="4"/>
  </si>
  <si>
    <t>円也</t>
    <rPh sb="0" eb="1">
      <t>エン</t>
    </rPh>
    <rPh sb="1" eb="2">
      <t>ナリ</t>
    </rPh>
    <phoneticPr fontId="4"/>
  </si>
  <si>
    <t>支部社協助成事業実績報告書</t>
    <rPh sb="0" eb="4">
      <t>シブシャキョウ</t>
    </rPh>
    <rPh sb="4" eb="6">
      <t>ジョセイ</t>
    </rPh>
    <rPh sb="6" eb="8">
      <t>ジギョウ</t>
    </rPh>
    <rPh sb="8" eb="10">
      <t>ジッセキ</t>
    </rPh>
    <rPh sb="10" eb="13">
      <t>ホウコクショ</t>
    </rPh>
    <rPh sb="12" eb="13">
      <t>ショ</t>
    </rPh>
    <phoneticPr fontId="4"/>
  </si>
  <si>
    <t>において交付決定を受けた標記に係る事業について、事業報告書</t>
    <phoneticPr fontId="4"/>
  </si>
  <si>
    <t>に実施した事業において下記の理由により助成金の一部を返還いたします。</t>
    <rPh sb="1" eb="3">
      <t>ジッシ</t>
    </rPh>
    <rPh sb="5" eb="7">
      <t>ジギョウ</t>
    </rPh>
    <rPh sb="11" eb="13">
      <t>カキ</t>
    </rPh>
    <rPh sb="14" eb="16">
      <t>リユウ</t>
    </rPh>
    <rPh sb="19" eb="22">
      <t>ジョセイキン</t>
    </rPh>
    <rPh sb="23" eb="25">
      <t>イチブ</t>
    </rPh>
    <rPh sb="26" eb="28">
      <t>ヘンカン</t>
    </rPh>
    <phoneticPr fontId="4"/>
  </si>
  <si>
    <t>支部長　</t>
    <rPh sb="0" eb="1">
      <t>シ</t>
    </rPh>
    <rPh sb="1" eb="2">
      <t>ブ</t>
    </rPh>
    <rPh sb="2" eb="3">
      <t>チョウ</t>
    </rPh>
    <phoneticPr fontId="4"/>
  </si>
  <si>
    <t>支部長</t>
    <phoneticPr fontId="4"/>
  </si>
  <si>
    <t>支部長</t>
    <rPh sb="0" eb="3">
      <t>シブチョウ</t>
    </rPh>
    <phoneticPr fontId="4"/>
  </si>
  <si>
    <t>支部長</t>
    <rPh sb="0" eb="1">
      <t>シ</t>
    </rPh>
    <rPh sb="1" eb="2">
      <t>ブ</t>
    </rPh>
    <rPh sb="2" eb="3">
      <t>チョウ</t>
    </rPh>
    <phoneticPr fontId="4"/>
  </si>
  <si>
    <t>交付決定額</t>
    <rPh sb="0" eb="5">
      <t>コウフケッテイガク</t>
    </rPh>
    <phoneticPr fontId="4"/>
  </si>
  <si>
    <t>支部名　</t>
    <rPh sb="0" eb="3">
      <t>シブメイ</t>
    </rPh>
    <phoneticPr fontId="4"/>
  </si>
  <si>
    <t>支部名</t>
    <rPh sb="0" eb="3">
      <t>シブメイ</t>
    </rPh>
    <phoneticPr fontId="4"/>
  </si>
  <si>
    <t>円</t>
    <phoneticPr fontId="4"/>
  </si>
  <si>
    <t>　　　3、役員名簿、部会名簿、福祉委員名簿、規約（※総会資料）</t>
    <rPh sb="5" eb="7">
      <t>ヤクイン</t>
    </rPh>
    <rPh sb="7" eb="9">
      <t>メイボ</t>
    </rPh>
    <rPh sb="10" eb="14">
      <t>ブカイメイボ</t>
    </rPh>
    <rPh sb="15" eb="21">
      <t>フクシイインメイボ</t>
    </rPh>
    <rPh sb="22" eb="24">
      <t>キヤク</t>
    </rPh>
    <rPh sb="26" eb="30">
      <t>ソウカイシリョウ</t>
    </rPh>
    <phoneticPr fontId="4"/>
  </si>
  <si>
    <t>　四　福祉のまちづくりネットワーク会議事業（必須事業）</t>
    <rPh sb="1" eb="2">
      <t>ヨン</t>
    </rPh>
    <phoneticPr fontId="4"/>
  </si>
  <si>
    <t>　一　当該年度社協会費</t>
    <phoneticPr fontId="4"/>
  </si>
  <si>
    <t>　（助成金の交付方法）</t>
    <rPh sb="2" eb="5">
      <t>ジョセイキン</t>
    </rPh>
    <rPh sb="6" eb="10">
      <t>コウフホウホウ</t>
    </rPh>
    <phoneticPr fontId="4"/>
  </si>
  <si>
    <t>（様式第７号）</t>
    <rPh sb="1" eb="3">
      <t>ヨウシキ</t>
    </rPh>
    <rPh sb="3" eb="4">
      <t>ダイ</t>
    </rPh>
    <rPh sb="5" eb="6">
      <t>ゴウ</t>
    </rPh>
    <phoneticPr fontId="4"/>
  </si>
  <si>
    <t>（様式第７号－②）</t>
    <rPh sb="1" eb="3">
      <t>ヨウシキ</t>
    </rPh>
    <rPh sb="3" eb="4">
      <t>ダイ</t>
    </rPh>
    <rPh sb="5" eb="6">
      <t>ゴウ</t>
    </rPh>
    <phoneticPr fontId="4"/>
  </si>
  <si>
    <t>（様式第７号－③）</t>
    <phoneticPr fontId="4"/>
  </si>
  <si>
    <t>見守り事業</t>
    <rPh sb="0" eb="2">
      <t>ミマモ</t>
    </rPh>
    <rPh sb="3" eb="5">
      <t>ジギョウ</t>
    </rPh>
    <phoneticPr fontId="4"/>
  </si>
  <si>
    <t>担い手発掘事業</t>
    <rPh sb="0" eb="1">
      <t>ニナ</t>
    </rPh>
    <rPh sb="2" eb="5">
      <t>テハックツ</t>
    </rPh>
    <rPh sb="5" eb="7">
      <t>ジギョウ</t>
    </rPh>
    <phoneticPr fontId="4"/>
  </si>
  <si>
    <t>期待される効果</t>
    <rPh sb="0" eb="2">
      <t>キタイ</t>
    </rPh>
    <rPh sb="5" eb="7">
      <t>コウカ</t>
    </rPh>
    <phoneticPr fontId="4"/>
  </si>
  <si>
    <t>福祉のまちづくりネットワーク会議事業</t>
    <phoneticPr fontId="4"/>
  </si>
  <si>
    <t>福祉の
まちづくり
ネットワーク
会議事業</t>
    <rPh sb="0" eb="2">
      <t>フクシ</t>
    </rPh>
    <rPh sb="17" eb="19">
      <t>カイギ</t>
    </rPh>
    <rPh sb="19" eb="21">
      <t>ジギョウ</t>
    </rPh>
    <phoneticPr fontId="4"/>
  </si>
  <si>
    <t>地域活動者の養成講座</t>
    <rPh sb="0" eb="5">
      <t>チイキカツドウシャ</t>
    </rPh>
    <rPh sb="6" eb="8">
      <t>ヨウセイ</t>
    </rPh>
    <rPh sb="8" eb="10">
      <t>コウザ</t>
    </rPh>
    <phoneticPr fontId="4"/>
  </si>
  <si>
    <t>— 10,000円（繰越可能上限額）</t>
    <rPh sb="8" eb="9">
      <t>エン</t>
    </rPh>
    <phoneticPr fontId="4"/>
  </si>
  <si>
    <t>＝　今年度返還金</t>
    <rPh sb="2" eb="5">
      <t>コンネンド</t>
    </rPh>
    <rPh sb="5" eb="8">
      <t>ヘンカンキン</t>
    </rPh>
    <phoneticPr fontId="4"/>
  </si>
  <si>
    <t>㊞</t>
    <phoneticPr fontId="4"/>
  </si>
  <si>
    <t>収入の部</t>
    <phoneticPr fontId="4"/>
  </si>
  <si>
    <t>支出の部</t>
    <phoneticPr fontId="4"/>
  </si>
  <si>
    <t>（様式第３号）</t>
    <phoneticPr fontId="4"/>
  </si>
  <si>
    <t>（様式第５号）</t>
    <rPh sb="1" eb="3">
      <t>ヨウシキ</t>
    </rPh>
    <rPh sb="3" eb="4">
      <t>ダイ</t>
    </rPh>
    <rPh sb="5" eb="6">
      <t>ゴウ</t>
    </rPh>
    <phoneticPr fontId="4"/>
  </si>
  <si>
    <t>　　　　　　　 （様式第７号－②）、収支決算書（様式第７号－③）および関係書類を添えて報告</t>
    <rPh sb="13" eb="14">
      <t>ゴウ</t>
    </rPh>
    <phoneticPr fontId="4"/>
  </si>
  <si>
    <t>配食サービス、友愛訪問、見守りネットワーク会議</t>
    <rPh sb="0" eb="2">
      <t>ハイショク</t>
    </rPh>
    <rPh sb="7" eb="11">
      <t>ユウアイホウモン</t>
    </rPh>
    <rPh sb="12" eb="14">
      <t>ミマモ</t>
    </rPh>
    <rPh sb="21" eb="23">
      <t>カイギ</t>
    </rPh>
    <phoneticPr fontId="4"/>
  </si>
  <si>
    <t>研修会等</t>
    <rPh sb="0" eb="3">
      <t>ケンシュウカイ</t>
    </rPh>
    <rPh sb="3" eb="4">
      <t>トウ</t>
    </rPh>
    <phoneticPr fontId="4"/>
  </si>
  <si>
    <t>生活支援ネットワーク会議、保険料</t>
    <rPh sb="0" eb="4">
      <t>セイカツシエン</t>
    </rPh>
    <rPh sb="10" eb="12">
      <t>カイギ</t>
    </rPh>
    <rPh sb="13" eb="16">
      <t>ホケンリョウ</t>
    </rPh>
    <phoneticPr fontId="4"/>
  </si>
  <si>
    <t>歳末ふれあい事業・預金利息・祝儀等</t>
    <rPh sb="0" eb="2">
      <t>サイマツ</t>
    </rPh>
    <rPh sb="6" eb="8">
      <t>ジギョウ</t>
    </rPh>
    <rPh sb="9" eb="13">
      <t>ヨキンリソク</t>
    </rPh>
    <rPh sb="14" eb="16">
      <t>シュウギ</t>
    </rPh>
    <rPh sb="16" eb="17">
      <t>トウ</t>
    </rPh>
    <phoneticPr fontId="4"/>
  </si>
  <si>
    <t>口座名義</t>
    <rPh sb="0" eb="4">
      <t>ふりがな</t>
    </rPh>
    <phoneticPr fontId="4" type="Hiragana" alignment="distributed"/>
  </si>
  <si>
    <t>合　　計</t>
    <phoneticPr fontId="4"/>
  </si>
  <si>
    <t>ふれあい・
いきいき
サロン</t>
    <phoneticPr fontId="4"/>
  </si>
  <si>
    <t>予算（積算根拠）</t>
    <rPh sb="0" eb="2">
      <t>ヨサン</t>
    </rPh>
    <phoneticPr fontId="4"/>
  </si>
  <si>
    <t>内容（実施方法・実施回数など）</t>
    <rPh sb="0" eb="1">
      <t>ナイ</t>
    </rPh>
    <rPh sb="1" eb="2">
      <t>カタチ</t>
    </rPh>
    <phoneticPr fontId="4"/>
  </si>
  <si>
    <t>ふれあい・
いきいき
サロン事業</t>
    <rPh sb="14" eb="16">
      <t>ジギョウ</t>
    </rPh>
    <phoneticPr fontId="4"/>
  </si>
  <si>
    <t>決算（根拠）</t>
    <rPh sb="0" eb="2">
      <t>ケッサン</t>
    </rPh>
    <rPh sb="3" eb="5">
      <t>コンキョ</t>
    </rPh>
    <phoneticPr fontId="4"/>
  </si>
  <si>
    <t>決　　算</t>
    <rPh sb="0" eb="1">
      <t>ケッ</t>
    </rPh>
    <rPh sb="3" eb="4">
      <t>サン</t>
    </rPh>
    <phoneticPr fontId="4"/>
  </si>
  <si>
    <t>（根拠）</t>
    <rPh sb="1" eb="3">
      <t>コンキョ</t>
    </rPh>
    <phoneticPr fontId="4"/>
  </si>
  <si>
    <t>（根拠）</t>
    <phoneticPr fontId="4"/>
  </si>
  <si>
    <t>課題及び
改善点</t>
    <rPh sb="0" eb="2">
      <t>カダイ</t>
    </rPh>
    <rPh sb="2" eb="3">
      <t>オヨ</t>
    </rPh>
    <rPh sb="5" eb="8">
      <t>カイゼンテン</t>
    </rPh>
    <phoneticPr fontId="4"/>
  </si>
  <si>
    <t>支部全体の事業の成果</t>
    <rPh sb="0" eb="4">
      <t>シブゼンタイ</t>
    </rPh>
    <rPh sb="5" eb="7">
      <t>ジギョウ</t>
    </rPh>
    <rPh sb="8" eb="10">
      <t>セイカ</t>
    </rPh>
    <phoneticPr fontId="4"/>
  </si>
  <si>
    <t>収　支　決　算　書</t>
    <rPh sb="0" eb="1">
      <t>オサム</t>
    </rPh>
    <rPh sb="2" eb="3">
      <t>シ</t>
    </rPh>
    <rPh sb="4" eb="5">
      <t>ケッ</t>
    </rPh>
    <rPh sb="6" eb="7">
      <t>サン</t>
    </rPh>
    <rPh sb="8" eb="9">
      <t>ショ</t>
    </rPh>
    <phoneticPr fontId="4"/>
  </si>
  <si>
    <t xml:space="preserve">　 年 　 月 　 日 </t>
    <phoneticPr fontId="4"/>
  </si>
  <si>
    <t>会　計</t>
    <rPh sb="0" eb="1">
      <t>カイ</t>
    </rPh>
    <rPh sb="2" eb="3">
      <t>ケイ</t>
    </rPh>
    <phoneticPr fontId="4"/>
  </si>
  <si>
    <t>わかくさ支部</t>
    <rPh sb="4" eb="6">
      <t>シブ</t>
    </rPh>
    <phoneticPr fontId="4"/>
  </si>
  <si>
    <t>負担金収入</t>
    <rPh sb="0" eb="3">
      <t>フタンキン</t>
    </rPh>
    <rPh sb="3" eb="5">
      <t>シュウニュウ</t>
    </rPh>
    <phoneticPr fontId="4"/>
  </si>
  <si>
    <t>事務局運営費、備品</t>
    <phoneticPr fontId="4"/>
  </si>
  <si>
    <t>市社協助成金返還</t>
    <rPh sb="0" eb="6">
      <t>シシャキョウジョセイキン</t>
    </rPh>
    <rPh sb="6" eb="8">
      <t>ヘンカン</t>
    </rPh>
    <phoneticPr fontId="4"/>
  </si>
  <si>
    <t>前期繰越金+その他の収入</t>
    <rPh sb="0" eb="2">
      <t>ゼンキ</t>
    </rPh>
    <rPh sb="2" eb="5">
      <t>クリコシキン</t>
    </rPh>
    <rPh sb="8" eb="9">
      <t>タ</t>
    </rPh>
    <rPh sb="10" eb="12">
      <t>シュウニュウ</t>
    </rPh>
    <phoneticPr fontId="4"/>
  </si>
  <si>
    <r>
      <t>元の値の</t>
    </r>
    <r>
      <rPr>
        <u/>
        <sz val="14"/>
        <rFont val="ＭＳ Ｐゴシック"/>
        <family val="3"/>
        <charset val="128"/>
      </rPr>
      <t>↑</t>
    </r>
    <r>
      <rPr>
        <sz val="14"/>
        <rFont val="ＭＳ Ｐゴシック"/>
        <family val="3"/>
        <charset val="128"/>
      </rPr>
      <t>を押して、大科目を選択する</t>
    </r>
    <rPh sb="0" eb="1">
      <t>モト</t>
    </rPh>
    <rPh sb="2" eb="3">
      <t>アタイ</t>
    </rPh>
    <rPh sb="6" eb="7">
      <t>オ</t>
    </rPh>
    <rPh sb="10" eb="13">
      <t>ダイカモク</t>
    </rPh>
    <rPh sb="14" eb="16">
      <t>センタク</t>
    </rPh>
    <phoneticPr fontId="4"/>
  </si>
  <si>
    <t>科目別集計のシートを選択</t>
    <rPh sb="0" eb="2">
      <t>カモク</t>
    </rPh>
    <rPh sb="2" eb="3">
      <t>ベツ</t>
    </rPh>
    <rPh sb="3" eb="5">
      <t>シュウケイ</t>
    </rPh>
    <rPh sb="10" eb="12">
      <t>センタク</t>
    </rPh>
    <phoneticPr fontId="4"/>
  </si>
  <si>
    <t>レシート等添付欄（又は裏面）</t>
    <rPh sb="4" eb="5">
      <t>トウ</t>
    </rPh>
    <rPh sb="5" eb="7">
      <t>テンプ</t>
    </rPh>
    <rPh sb="7" eb="8">
      <t>ラン</t>
    </rPh>
    <rPh sb="9" eb="10">
      <t>マタ</t>
    </rPh>
    <rPh sb="11" eb="13">
      <t>ウラメン</t>
    </rPh>
    <phoneticPr fontId="4"/>
  </si>
  <si>
    <t>助成金要項で認められた支出</t>
    <rPh sb="0" eb="3">
      <t>ジョセイキン</t>
    </rPh>
    <rPh sb="3" eb="5">
      <t>ヨウコウ</t>
    </rPh>
    <rPh sb="6" eb="7">
      <t>ミト</t>
    </rPh>
    <rPh sb="11" eb="13">
      <t>シシュツ</t>
    </rPh>
    <phoneticPr fontId="4"/>
  </si>
  <si>
    <t>⇒</t>
    <phoneticPr fontId="4"/>
  </si>
  <si>
    <t>収入</t>
    <rPh sb="0" eb="2">
      <t>シュウニュウ</t>
    </rPh>
    <phoneticPr fontId="4"/>
  </si>
  <si>
    <t>支出</t>
    <rPh sb="0" eb="2">
      <t>シシュツ</t>
    </rPh>
    <phoneticPr fontId="4"/>
  </si>
  <si>
    <t>子育てサロン参加費、三世代サロン参加費</t>
    <rPh sb="0" eb="2">
      <t>コソダ</t>
    </rPh>
    <rPh sb="6" eb="9">
      <t>サンカヒ</t>
    </rPh>
    <rPh sb="10" eb="13">
      <t>サンセダイ</t>
    </rPh>
    <rPh sb="16" eb="19">
      <t>サンカヒ</t>
    </rPh>
    <phoneticPr fontId="4"/>
  </si>
  <si>
    <t>負担金収入</t>
    <rPh sb="0" eb="5">
      <t>フタンキンシュウニュウ</t>
    </rPh>
    <phoneticPr fontId="4"/>
  </si>
  <si>
    <t>大科目セルを選択し、データ→データツール→データの入力規則→データの入力規則</t>
    <rPh sb="0" eb="3">
      <t>ダイカモク</t>
    </rPh>
    <rPh sb="6" eb="8">
      <t>センタク</t>
    </rPh>
    <rPh sb="25" eb="29">
      <t>ニュウリョクキソク</t>
    </rPh>
    <rPh sb="34" eb="38">
      <t>ニュウリョクキソク</t>
    </rPh>
    <phoneticPr fontId="4"/>
  </si>
  <si>
    <t>市社協助成金と負担金収入</t>
    <rPh sb="0" eb="3">
      <t>シシャキョウ</t>
    </rPh>
    <rPh sb="3" eb="6">
      <t>ジョセイキン</t>
    </rPh>
    <rPh sb="7" eb="10">
      <t>フタンキン</t>
    </rPh>
    <rPh sb="10" eb="12">
      <t>シュウニュウ</t>
    </rPh>
    <phoneticPr fontId="4"/>
  </si>
  <si>
    <t>支部社協
運営事業
の成果</t>
    <rPh sb="0" eb="4">
      <t>シブシャキョウ</t>
    </rPh>
    <rPh sb="5" eb="7">
      <t>ウンエイ</t>
    </rPh>
    <rPh sb="7" eb="9">
      <t>ジギョウ</t>
    </rPh>
    <rPh sb="11" eb="13">
      <t>セイカ</t>
    </rPh>
    <phoneticPr fontId="4"/>
  </si>
  <si>
    <t>　　　2、支部社協運営及び事業実施収支予算書（様式第３号）</t>
    <rPh sb="17" eb="19">
      <t>シュウシ</t>
    </rPh>
    <rPh sb="19" eb="22">
      <t>ヨサンショ</t>
    </rPh>
    <rPh sb="23" eb="25">
      <t>ヨウシキ</t>
    </rPh>
    <rPh sb="25" eb="26">
      <t>ダイ</t>
    </rPh>
    <rPh sb="27" eb="28">
      <t>ゴウ</t>
    </rPh>
    <phoneticPr fontId="4"/>
  </si>
  <si>
    <t>決　　算</t>
    <rPh sb="0" eb="1">
      <t>ケツ</t>
    </rPh>
    <rPh sb="3" eb="4">
      <t>サン</t>
    </rPh>
    <phoneticPr fontId="4"/>
  </si>
  <si>
    <t>※領収書（コピー可）を添付する事。</t>
    <rPh sb="1" eb="4">
      <t>リョウシュウショ</t>
    </rPh>
    <rPh sb="8" eb="9">
      <t>カ</t>
    </rPh>
    <rPh sb="11" eb="13">
      <t>テンプ</t>
    </rPh>
    <rPh sb="15" eb="16">
      <t>コト</t>
    </rPh>
    <phoneticPr fontId="4"/>
  </si>
  <si>
    <t xml:space="preserve">  三　赤い羽根共同募金配分金</t>
    <phoneticPr fontId="4"/>
  </si>
  <si>
    <t>　（助成金の算定方法および交付額）</t>
    <phoneticPr fontId="4"/>
  </si>
  <si>
    <t>支部社協運営および事業助成金交付要綱</t>
    <phoneticPr fontId="4"/>
  </si>
  <si>
    <t>　（助成金の交付申請および交付決定）</t>
    <rPh sb="13" eb="17">
      <t>コウフケッテイ</t>
    </rPh>
    <phoneticPr fontId="4"/>
  </si>
  <si>
    <t>　　《対象経費》会場費、通信運搬費、印刷製本費、飲み物代（酒類は含まない）</t>
    <phoneticPr fontId="4"/>
  </si>
  <si>
    <t>　　　 ウ　広報・啓発事業</t>
    <phoneticPr fontId="4"/>
  </si>
  <si>
    <t>　　 　エ　担い手発掘事業</t>
    <rPh sb="6" eb="7">
      <t>ニナ</t>
    </rPh>
    <rPh sb="8" eb="11">
      <t>テハックツ</t>
    </rPh>
    <phoneticPr fontId="4"/>
  </si>
  <si>
    <t>　　 　オ　生活支援事業</t>
    <phoneticPr fontId="4"/>
  </si>
  <si>
    <t>　　　</t>
    <phoneticPr fontId="4"/>
  </si>
  <si>
    <t>１　この要綱は、令和７年４月１日から施行する。</t>
    <rPh sb="4" eb="6">
      <t>ヨウコウ</t>
    </rPh>
    <rPh sb="8" eb="10">
      <t>レイワ</t>
    </rPh>
    <rPh sb="11" eb="12">
      <t>ネン</t>
    </rPh>
    <rPh sb="13" eb="14">
      <t>ガツ</t>
    </rPh>
    <rPh sb="15" eb="16">
      <t>ニチ</t>
    </rPh>
    <rPh sb="18" eb="20">
      <t>シコウ</t>
    </rPh>
    <phoneticPr fontId="4"/>
  </si>
  <si>
    <t>１　この要綱は、令和８年４月１日から適用する。</t>
    <rPh sb="4" eb="6">
      <t>ヨウコウ</t>
    </rPh>
    <rPh sb="8" eb="10">
      <t>レイワ</t>
    </rPh>
    <rPh sb="11" eb="12">
      <t>ネン</t>
    </rPh>
    <rPh sb="13" eb="14">
      <t>ガツ</t>
    </rPh>
    <rPh sb="15" eb="16">
      <t>ニチ</t>
    </rPh>
    <rPh sb="18" eb="20">
      <t>テキヨウ</t>
    </rPh>
    <phoneticPr fontId="4"/>
  </si>
  <si>
    <t>　　　 地域住民が集う場の提供</t>
    <phoneticPr fontId="4"/>
  </si>
  <si>
    <t>　　　　 支部社協だよりなどによる地域住民への情報提供や啓発活動</t>
    <phoneticPr fontId="4"/>
  </si>
  <si>
    <t>　　　　 地域活動者の育成講座、学校と連携したふくし共育（ともいく）など</t>
    <rPh sb="5" eb="10">
      <t>チイキカツドウシャ</t>
    </rPh>
    <rPh sb="11" eb="15">
      <t>イクセイコウザ</t>
    </rPh>
    <rPh sb="16" eb="18">
      <t>ガッコウ</t>
    </rPh>
    <rPh sb="19" eb="21">
      <t>レンケイ</t>
    </rPh>
    <rPh sb="26" eb="28">
      <t>トモイク</t>
    </rPh>
    <phoneticPr fontId="4"/>
  </si>
  <si>
    <t>　　　　《対象経費》会場費、消耗品費、印刷製本費、通信運搬費、講師謝金</t>
    <rPh sb="12" eb="13">
      <t>ヒ</t>
    </rPh>
    <rPh sb="14" eb="18">
      <t>ショウモウヒンヒ</t>
    </rPh>
    <rPh sb="19" eb="24">
      <t>インサツセイホンヒ</t>
    </rPh>
    <rPh sb="25" eb="30">
      <t>ツウシンウンパンヒ</t>
    </rPh>
    <rPh sb="31" eb="35">
      <t>コウシシャキン</t>
    </rPh>
    <phoneticPr fontId="4"/>
  </si>
  <si>
    <t>　　　　　　　　　　移動に係る経費（外部に行く研修の場合）、飲み物代（酒類は含まない）</t>
    <rPh sb="10" eb="12">
      <t>イドウ</t>
    </rPh>
    <rPh sb="13" eb="14">
      <t>カカ</t>
    </rPh>
    <rPh sb="15" eb="17">
      <t>ケイヒ</t>
    </rPh>
    <rPh sb="18" eb="20">
      <t>ガイブ</t>
    </rPh>
    <rPh sb="21" eb="22">
      <t>イ</t>
    </rPh>
    <rPh sb="23" eb="25">
      <t>ケンシュウ</t>
    </rPh>
    <rPh sb="26" eb="28">
      <t>バアイ</t>
    </rPh>
    <rPh sb="30" eb="31">
      <t>ノ</t>
    </rPh>
    <rPh sb="32" eb="34">
      <t>モノダイ</t>
    </rPh>
    <rPh sb="35" eb="37">
      <t>サケルイ</t>
    </rPh>
    <rPh sb="38" eb="39">
      <t>フク</t>
    </rPh>
    <phoneticPr fontId="4"/>
  </si>
  <si>
    <t>　　　　《対象経費》賃借料、燃料費、保険料、会場費、消耗品費、印刷製本費、通信運搬費、</t>
    <rPh sb="10" eb="13">
      <t>チンシャクリョウ</t>
    </rPh>
    <rPh sb="14" eb="17">
      <t>ネンリョウヒ</t>
    </rPh>
    <rPh sb="18" eb="21">
      <t>ホケンリョウ</t>
    </rPh>
    <rPh sb="22" eb="25">
      <t>カイジョウヒ</t>
    </rPh>
    <rPh sb="26" eb="30">
      <t>ショウモウヒンヒ</t>
    </rPh>
    <rPh sb="31" eb="36">
      <t>インサツセイホンヒ</t>
    </rPh>
    <rPh sb="37" eb="42">
      <t>ツウシンウンパンヒ</t>
    </rPh>
    <phoneticPr fontId="4"/>
  </si>
  <si>
    <t>　　　　　　　　　　飲み物代（酒類は含まない）</t>
    <rPh sb="10" eb="11">
      <t>ノ</t>
    </rPh>
    <rPh sb="12" eb="14">
      <t>モノダイ</t>
    </rPh>
    <rPh sb="15" eb="17">
      <t>サケルイ</t>
    </rPh>
    <rPh sb="18" eb="19">
      <t>フク</t>
    </rPh>
    <phoneticPr fontId="4"/>
  </si>
  <si>
    <t>　　一　支部社協運営事業</t>
    <phoneticPr fontId="4"/>
  </si>
  <si>
    <t>　　二　地域福祉活動事業（必須事業）※ア～オの中から２事業以上実施すること。</t>
    <rPh sb="13" eb="17">
      <t>ヒッスジギョウ</t>
    </rPh>
    <rPh sb="23" eb="24">
      <t>ナカ</t>
    </rPh>
    <rPh sb="27" eb="29">
      <t>ジギョウ</t>
    </rPh>
    <rPh sb="29" eb="31">
      <t>イジョウ</t>
    </rPh>
    <rPh sb="31" eb="33">
      <t>ジッシ</t>
    </rPh>
    <phoneticPr fontId="4"/>
  </si>
  <si>
    <t>　　　ア　支部社協の運営および調査、企画、連絡調整事業</t>
    <phoneticPr fontId="4"/>
  </si>
  <si>
    <t>　　　　地域で支援が必要と思われる方を対象に、見守り（訪問、電話、手紙など）を行う。</t>
    <rPh sb="4" eb="6">
      <t>チイキ</t>
    </rPh>
    <rPh sb="7" eb="9">
      <t>シエン</t>
    </rPh>
    <rPh sb="10" eb="12">
      <t>ヒツヨウ</t>
    </rPh>
    <rPh sb="13" eb="14">
      <t>オモ</t>
    </rPh>
    <rPh sb="17" eb="18">
      <t>カタ</t>
    </rPh>
    <rPh sb="19" eb="21">
      <t>タイショウ</t>
    </rPh>
    <rPh sb="23" eb="25">
      <t>ミマモ</t>
    </rPh>
    <rPh sb="27" eb="29">
      <t>ホウモン</t>
    </rPh>
    <rPh sb="30" eb="32">
      <t>デンワ</t>
    </rPh>
    <rPh sb="33" eb="35">
      <t>テガミ</t>
    </rPh>
    <rPh sb="39" eb="40">
      <t>オコナ</t>
    </rPh>
    <phoneticPr fontId="4"/>
  </si>
  <si>
    <t>　　　ア　見守り事業</t>
    <phoneticPr fontId="4"/>
  </si>
  <si>
    <t>　　　また、把握したニーズや課題の共有とその解決に向けたネットワーク会議を行う。</t>
    <rPh sb="6" eb="8">
      <t>ハアク</t>
    </rPh>
    <rPh sb="14" eb="16">
      <t>カダイ</t>
    </rPh>
    <rPh sb="17" eb="19">
      <t>キョウユウ</t>
    </rPh>
    <rPh sb="22" eb="24">
      <t>カイケツ</t>
    </rPh>
    <rPh sb="25" eb="26">
      <t>ム</t>
    </rPh>
    <rPh sb="34" eb="36">
      <t>カイギ</t>
    </rPh>
    <rPh sb="37" eb="38">
      <t>オコナ</t>
    </rPh>
    <phoneticPr fontId="4"/>
  </si>
  <si>
    <t>　　　例）支部社協内に見守り活動班を編成し、３か月に１回程度班会議を開催することで情報</t>
    <rPh sb="3" eb="4">
      <t>レイ</t>
    </rPh>
    <rPh sb="5" eb="9">
      <t>シブシャキョウ</t>
    </rPh>
    <rPh sb="9" eb="10">
      <t>ナイ</t>
    </rPh>
    <rPh sb="11" eb="13">
      <t>ミマモ</t>
    </rPh>
    <rPh sb="14" eb="17">
      <t>カツドウハン</t>
    </rPh>
    <rPh sb="18" eb="20">
      <t>ヘンセイ</t>
    </rPh>
    <rPh sb="24" eb="25">
      <t>ゲツ</t>
    </rPh>
    <rPh sb="27" eb="28">
      <t>カイ</t>
    </rPh>
    <rPh sb="28" eb="30">
      <t>テイド</t>
    </rPh>
    <rPh sb="30" eb="33">
      <t>ハンカイギ</t>
    </rPh>
    <rPh sb="34" eb="36">
      <t>カイサイ</t>
    </rPh>
    <rPh sb="41" eb="43">
      <t>ジョウホウ</t>
    </rPh>
    <phoneticPr fontId="4"/>
  </si>
  <si>
    <t>　　　　　共有などを行う。</t>
    <rPh sb="10" eb="11">
      <t>オコナ</t>
    </rPh>
    <phoneticPr fontId="4"/>
  </si>
  <si>
    <t>　　　 《対象経費》利用者の食費、会場費、消耗品費、印刷製本費、通信運搬費、</t>
    <rPh sb="10" eb="13">
      <t>リヨウシャ</t>
    </rPh>
    <rPh sb="14" eb="16">
      <t>ショクヒ</t>
    </rPh>
    <rPh sb="17" eb="20">
      <t>カイジョウヒ</t>
    </rPh>
    <rPh sb="21" eb="25">
      <t>ショウモウヒンヒ</t>
    </rPh>
    <rPh sb="26" eb="31">
      <t>インサツセイホンヒ</t>
    </rPh>
    <rPh sb="32" eb="37">
      <t>ツウシンウンパンヒ</t>
    </rPh>
    <phoneticPr fontId="4"/>
  </si>
  <si>
    <t>　　　 　　　　　　飲み物代（酒類は含まない）</t>
    <phoneticPr fontId="4"/>
  </si>
  <si>
    <t>　　　イ　ふれあい事業</t>
    <phoneticPr fontId="4"/>
  </si>
  <si>
    <t>　　　　子育てサロン、介護者のつどい、こどもの居場所、多世代型サロンなど、</t>
    <phoneticPr fontId="4"/>
  </si>
  <si>
    <t>　　　《対象経費》利用者の食費、会場費、消耗品費、印刷製本費、通信運搬費、講師謝金</t>
    <rPh sb="9" eb="12">
      <t>リヨウシャ</t>
    </rPh>
    <rPh sb="13" eb="15">
      <t>ショクヒ</t>
    </rPh>
    <rPh sb="16" eb="19">
      <t>カイジョウヒ</t>
    </rPh>
    <rPh sb="20" eb="24">
      <t>ショウモウヒンヒ</t>
    </rPh>
    <rPh sb="25" eb="30">
      <t>インサツセイホンヒ</t>
    </rPh>
    <rPh sb="31" eb="36">
      <t>ツウシンウンパンヒ</t>
    </rPh>
    <rPh sb="37" eb="41">
      <t>コウシシャキン</t>
    </rPh>
    <phoneticPr fontId="4"/>
  </si>
  <si>
    <t>　　　　※ふれあい・いきいきサロン助成金の補填として事業費を支出することは可能であるが、</t>
    <rPh sb="17" eb="20">
      <t>ジョセイキン</t>
    </rPh>
    <rPh sb="21" eb="23">
      <t>ホテン</t>
    </rPh>
    <rPh sb="26" eb="29">
      <t>ジギョウヒ</t>
    </rPh>
    <rPh sb="30" eb="32">
      <t>シシュツ</t>
    </rPh>
    <rPh sb="37" eb="39">
      <t>カノウ</t>
    </rPh>
    <phoneticPr fontId="4"/>
  </si>
  <si>
    <t>　　　　助成基準や助成額は支部社協の裁量による。</t>
    <rPh sb="9" eb="12">
      <t>ジョセイガク</t>
    </rPh>
    <rPh sb="13" eb="17">
      <t>シブシャキョウ</t>
    </rPh>
    <rPh sb="18" eb="20">
      <t>サイリョウ</t>
    </rPh>
    <phoneticPr fontId="4"/>
  </si>
  <si>
    <t>　　６５歳以上の高齢者を対象とし、小地域において地域住民が主体となり進める地域交流の場</t>
    <rPh sb="39" eb="41">
      <t>コウリュウ</t>
    </rPh>
    <rPh sb="42" eb="43">
      <t>バ</t>
    </rPh>
    <phoneticPr fontId="4"/>
  </si>
  <si>
    <t>　《サロンの登録・更新》</t>
    <rPh sb="9" eb="11">
      <t>コウシン</t>
    </rPh>
    <phoneticPr fontId="4"/>
  </si>
  <si>
    <t>　　ふれあい・いきいきサロンの新規立ち上げ、変更、廃止については各支部社協のふれあい・</t>
    <rPh sb="32" eb="37">
      <t>カクシブシャキョウ</t>
    </rPh>
    <phoneticPr fontId="4"/>
  </si>
  <si>
    <t>　　いきいきサロン一覧をもって支部社協が市社協に報告すること。</t>
    <phoneticPr fontId="4"/>
  </si>
  <si>
    <t>　　※スタッフとはサロン運営者であって、講師は除く。</t>
    <rPh sb="12" eb="15">
      <t>ウンエイシャ</t>
    </rPh>
    <rPh sb="20" eb="22">
      <t>コウシ</t>
    </rPh>
    <rPh sb="23" eb="24">
      <t>ノゾ</t>
    </rPh>
    <phoneticPr fontId="4"/>
  </si>
  <si>
    <t>　　※参加者とは参加している住民（６５歳以上）を指す。</t>
    <rPh sb="3" eb="6">
      <t>サンカシャ</t>
    </rPh>
    <rPh sb="8" eb="10">
      <t>サンカ</t>
    </rPh>
    <rPh sb="14" eb="16">
      <t>ジュウミン</t>
    </rPh>
    <rPh sb="19" eb="22">
      <t>サイイジョウ</t>
    </rPh>
    <rPh sb="24" eb="25">
      <t>サ</t>
    </rPh>
    <phoneticPr fontId="4"/>
  </si>
  <si>
    <t>　　※各支部社協において上記金額を下回る上限額を設定することができる。</t>
    <rPh sb="3" eb="8">
      <t>カクシブシャキョウ</t>
    </rPh>
    <rPh sb="12" eb="14">
      <t>ジョウキ</t>
    </rPh>
    <rPh sb="14" eb="16">
      <t>キンガク</t>
    </rPh>
    <rPh sb="17" eb="19">
      <t>シタマワ</t>
    </rPh>
    <rPh sb="20" eb="23">
      <t>ジョウゲンガク</t>
    </rPh>
    <rPh sb="24" eb="26">
      <t>セッテイ</t>
    </rPh>
    <phoneticPr fontId="4"/>
  </si>
  <si>
    <t>　　２　参加費の金額（最低でも１００円）は各サロンで設定する。</t>
    <rPh sb="4" eb="7">
      <t>サンカヒ</t>
    </rPh>
    <rPh sb="8" eb="10">
      <t>キンガク</t>
    </rPh>
    <rPh sb="11" eb="13">
      <t>サイテイ</t>
    </rPh>
    <rPh sb="18" eb="19">
      <t>エン</t>
    </rPh>
    <rPh sb="21" eb="22">
      <t>カク</t>
    </rPh>
    <rPh sb="26" eb="28">
      <t>セッテイ</t>
    </rPh>
    <phoneticPr fontId="4"/>
  </si>
  <si>
    <t>　　３　本会への登録以外の内容により実施されたものでは対象としない。</t>
    <rPh sb="4" eb="6">
      <t>ホンカイ</t>
    </rPh>
    <rPh sb="8" eb="10">
      <t>トウロク</t>
    </rPh>
    <rPh sb="10" eb="12">
      <t>イガイ</t>
    </rPh>
    <rPh sb="13" eb="15">
      <t>ナイヨウ</t>
    </rPh>
    <rPh sb="18" eb="20">
      <t>ジッシ</t>
    </rPh>
    <rPh sb="27" eb="29">
      <t>タイショウ</t>
    </rPh>
    <phoneticPr fontId="4"/>
  </si>
  <si>
    <t>　　４　お祭りや敬老会、外出は含まない。</t>
    <rPh sb="5" eb="6">
      <t>マツ</t>
    </rPh>
    <rPh sb="8" eb="11">
      <t>ケイロウカイ</t>
    </rPh>
    <rPh sb="12" eb="14">
      <t>ガイシュツ</t>
    </rPh>
    <rPh sb="15" eb="16">
      <t>フク</t>
    </rPh>
    <phoneticPr fontId="4"/>
  </si>
  <si>
    <t>　　５　特定の対象者（老人クラブやボランティアグループの会員）のみは含まない。</t>
    <rPh sb="4" eb="6">
      <t>トクテイ</t>
    </rPh>
    <rPh sb="7" eb="10">
      <t>タイショウシャ</t>
    </rPh>
    <rPh sb="11" eb="13">
      <t>ロウジン</t>
    </rPh>
    <rPh sb="28" eb="30">
      <t>カイイン</t>
    </rPh>
    <rPh sb="34" eb="35">
      <t>フク</t>
    </rPh>
    <phoneticPr fontId="4"/>
  </si>
  <si>
    <t>　　６　他団体が主催するものは含まない。</t>
    <rPh sb="4" eb="7">
      <t>タダンタイ</t>
    </rPh>
    <rPh sb="8" eb="10">
      <t>シュサイ</t>
    </rPh>
    <rPh sb="15" eb="16">
      <t>フク</t>
    </rPh>
    <phoneticPr fontId="4"/>
  </si>
  <si>
    <t>　　 例）小地域住民福祉活動計画の計画策定や見直しに関する会議</t>
    <rPh sb="3" eb="4">
      <t>レイ</t>
    </rPh>
    <rPh sb="5" eb="8">
      <t>ショウチイキ</t>
    </rPh>
    <rPh sb="8" eb="10">
      <t>ジュウミン</t>
    </rPh>
    <rPh sb="10" eb="16">
      <t>フクシカツドウケイカク</t>
    </rPh>
    <rPh sb="17" eb="21">
      <t>ケイカクサクテイ</t>
    </rPh>
    <rPh sb="22" eb="24">
      <t>ミナオ</t>
    </rPh>
    <rPh sb="26" eb="27">
      <t>カン</t>
    </rPh>
    <rPh sb="29" eb="31">
      <t>カイギ</t>
    </rPh>
    <phoneticPr fontId="4"/>
  </si>
  <si>
    <t>　　 福祉のまちづくりネットワーク会議実施計画書（様式第6号）を開催までに提出すること。</t>
    <rPh sb="3" eb="5">
      <t>フクシ</t>
    </rPh>
    <rPh sb="17" eb="19">
      <t>カイギ</t>
    </rPh>
    <rPh sb="19" eb="21">
      <t>ジッシ</t>
    </rPh>
    <rPh sb="21" eb="24">
      <t>ケイカクショ</t>
    </rPh>
    <rPh sb="25" eb="27">
      <t>ヨウシキ</t>
    </rPh>
    <rPh sb="27" eb="28">
      <t>ダイ</t>
    </rPh>
    <rPh sb="29" eb="30">
      <t>ゴウ</t>
    </rPh>
    <rPh sb="32" eb="34">
      <t>カイサイ</t>
    </rPh>
    <rPh sb="37" eb="39">
      <t>テイシュツ</t>
    </rPh>
    <phoneticPr fontId="4"/>
  </si>
  <si>
    <t>　《会議の計画》</t>
    <rPh sb="2" eb="4">
      <t>カイギ</t>
    </rPh>
    <rPh sb="5" eb="7">
      <t>ケイカク</t>
    </rPh>
    <phoneticPr fontId="4"/>
  </si>
  <si>
    <t xml:space="preserve">      イ　地域の実情に即した地域福祉推進事業</t>
    <phoneticPr fontId="4"/>
  </si>
  <si>
    <t>　　　  支部社協の運営および事業を円滑かつ効果的に実行するための事務担当者や機関、活動</t>
    <rPh sb="15" eb="17">
      <t>ジギョウ</t>
    </rPh>
    <rPh sb="18" eb="20">
      <t>エンカツ</t>
    </rPh>
    <rPh sb="22" eb="25">
      <t>コウカテキ</t>
    </rPh>
    <rPh sb="26" eb="28">
      <t>ジッコウ</t>
    </rPh>
    <rPh sb="33" eb="37">
      <t>ジムタントウ</t>
    </rPh>
    <rPh sb="37" eb="38">
      <t>シャ</t>
    </rPh>
    <phoneticPr fontId="4"/>
  </si>
  <si>
    <t>　　　  拠点、事務局体制整備にかかる備品費に関する経費を対象とする。ただし、上限額は</t>
    <rPh sb="23" eb="24">
      <t>カン</t>
    </rPh>
    <rPh sb="26" eb="28">
      <t>ケイヒ</t>
    </rPh>
    <rPh sb="39" eb="42">
      <t>ジョウゲンガク</t>
    </rPh>
    <phoneticPr fontId="4"/>
  </si>
  <si>
    <t xml:space="preserve">        20万円とする。</t>
    <phoneticPr fontId="4"/>
  </si>
  <si>
    <t>　　《対象経費》事務負担金、活動拠点の費用、備品費</t>
    <rPh sb="3" eb="7">
      <t>タイショウケイヒ</t>
    </rPh>
    <rPh sb="8" eb="13">
      <t>ジムフタンキン</t>
    </rPh>
    <rPh sb="14" eb="18">
      <t>カツドウキョテン</t>
    </rPh>
    <rPh sb="19" eb="21">
      <t>ヒヨウ</t>
    </rPh>
    <rPh sb="22" eb="25">
      <t>ビヒンヒ</t>
    </rPh>
    <phoneticPr fontId="4"/>
  </si>
  <si>
    <t xml:space="preserve">　として、仲間づくりや生きがいづくり、居場所づくり、社会的孤立感の解消、健康への意識向 </t>
    <rPh sb="40" eb="42">
      <t>イシキ</t>
    </rPh>
    <rPh sb="42" eb="43">
      <t>ムケ</t>
    </rPh>
    <phoneticPr fontId="4"/>
  </si>
  <si>
    <t>　上、認知症などの介護予防などを行い、高齢者が地域でいつまでもいきいきと暮らせることを</t>
    <phoneticPr fontId="4"/>
  </si>
  <si>
    <t>　目的とする事業</t>
    <phoneticPr fontId="4"/>
  </si>
  <si>
    <t>　　 地域の福祉課題や生活課題を明らかにし、地域住民が主体となって課題解決に向けた協議を</t>
    <rPh sb="38" eb="39">
      <t>ム</t>
    </rPh>
    <rPh sb="41" eb="43">
      <t>キョウギ</t>
    </rPh>
    <phoneticPr fontId="4"/>
  </si>
  <si>
    <t xml:space="preserve">     行う。</t>
    <phoneticPr fontId="4"/>
  </si>
  <si>
    <t>　《対象経費》会場費、消耗品費、印刷製本費、通信運搬費、講師謝金、</t>
    <rPh sb="7" eb="10">
      <t>カイジョウヒ</t>
    </rPh>
    <rPh sb="11" eb="14">
      <t>ショウモウヒン</t>
    </rPh>
    <rPh sb="14" eb="15">
      <t>ヒ</t>
    </rPh>
    <rPh sb="16" eb="18">
      <t>インサツ</t>
    </rPh>
    <rPh sb="18" eb="20">
      <t>セイホン</t>
    </rPh>
    <rPh sb="20" eb="21">
      <t>ヒ</t>
    </rPh>
    <rPh sb="22" eb="24">
      <t>ツウシン</t>
    </rPh>
    <rPh sb="24" eb="26">
      <t>ウンパン</t>
    </rPh>
    <rPh sb="26" eb="27">
      <t>ヒ</t>
    </rPh>
    <rPh sb="28" eb="30">
      <t>コウシ</t>
    </rPh>
    <rPh sb="30" eb="32">
      <t>シャキン</t>
    </rPh>
    <phoneticPr fontId="4"/>
  </si>
  <si>
    <t xml:space="preserve">              飲み物代（酒類は含まない）</t>
    <phoneticPr fontId="4"/>
  </si>
  <si>
    <t>　　　交付額は、前年度10月末日までに納入された会費額をもとに、過去３年間の助成実績額の</t>
    <rPh sb="8" eb="11">
      <t>ゼンネンド</t>
    </rPh>
    <rPh sb="13" eb="14">
      <t>ガツ</t>
    </rPh>
    <rPh sb="14" eb="15">
      <t>マツ</t>
    </rPh>
    <rPh sb="15" eb="16">
      <t>ビ</t>
    </rPh>
    <rPh sb="19" eb="21">
      <t>ノウニュウ</t>
    </rPh>
    <rPh sb="24" eb="26">
      <t>カイヒ</t>
    </rPh>
    <rPh sb="26" eb="27">
      <t>ガク</t>
    </rPh>
    <phoneticPr fontId="4"/>
  </si>
  <si>
    <t>　　　平均割合で計算し算出した額を上限とする。ただし、交付額は財源の範囲内とする。</t>
    <rPh sb="8" eb="10">
      <t>ケイサン</t>
    </rPh>
    <rPh sb="11" eb="13">
      <t>サンシュツ</t>
    </rPh>
    <rPh sb="15" eb="16">
      <t>ガク</t>
    </rPh>
    <rPh sb="17" eb="19">
      <t>ジョウゲン</t>
    </rPh>
    <rPh sb="27" eb="30">
      <t>コウフガク</t>
    </rPh>
    <rPh sb="31" eb="33">
      <t>ザイゲン</t>
    </rPh>
    <rPh sb="34" eb="37">
      <t>ハンイナイ</t>
    </rPh>
    <phoneticPr fontId="4"/>
  </si>
  <si>
    <t>第５条　この助成金の交付申請は、支部社協運営および事業助成金交付申請書（様式第１号）、</t>
    <rPh sb="16" eb="18">
      <t>シブ</t>
    </rPh>
    <rPh sb="18" eb="19">
      <t>シャ</t>
    </rPh>
    <rPh sb="19" eb="20">
      <t>キョウ</t>
    </rPh>
    <rPh sb="20" eb="22">
      <t>ウンエイ</t>
    </rPh>
    <rPh sb="25" eb="27">
      <t>ジギョウ</t>
    </rPh>
    <rPh sb="27" eb="30">
      <t>ジョセイキン</t>
    </rPh>
    <rPh sb="30" eb="32">
      <t>コウフ</t>
    </rPh>
    <rPh sb="32" eb="35">
      <t>シンセイショ</t>
    </rPh>
    <rPh sb="36" eb="38">
      <t>ヨウシキ</t>
    </rPh>
    <rPh sb="38" eb="39">
      <t>ダイ</t>
    </rPh>
    <rPh sb="40" eb="41">
      <t>ゴウ</t>
    </rPh>
    <phoneticPr fontId="4"/>
  </si>
  <si>
    <t>　　　事業実施計画書（様式第２号）、収支予算書（様式第３号）を添付し、市社協が指定した</t>
    <rPh sb="7" eb="9">
      <t>ケイカク</t>
    </rPh>
    <rPh sb="9" eb="10">
      <t>ショ</t>
    </rPh>
    <rPh sb="11" eb="13">
      <t>ヨウシキ</t>
    </rPh>
    <rPh sb="13" eb="14">
      <t>ダイ</t>
    </rPh>
    <rPh sb="15" eb="16">
      <t>ゴウ</t>
    </rPh>
    <rPh sb="18" eb="23">
      <t>シュウシヨサンショ</t>
    </rPh>
    <rPh sb="24" eb="26">
      <t>ヨウシキ</t>
    </rPh>
    <rPh sb="26" eb="27">
      <t>ダイ</t>
    </rPh>
    <rPh sb="28" eb="29">
      <t>ゴウ</t>
    </rPh>
    <rPh sb="31" eb="33">
      <t>テンプ</t>
    </rPh>
    <rPh sb="35" eb="38">
      <t>シシャキョウ</t>
    </rPh>
    <rPh sb="39" eb="41">
      <t>シテイ</t>
    </rPh>
    <phoneticPr fontId="4"/>
  </si>
  <si>
    <t>　　　日までに会長に申請するものとする。</t>
    <phoneticPr fontId="4"/>
  </si>
  <si>
    <t>　２　　会長は、前項の交付申請書の提出を受け交付額を決定し、支部社協運営および事業助成</t>
    <rPh sb="4" eb="6">
      <t>カイチョウ</t>
    </rPh>
    <rPh sb="8" eb="10">
      <t>ゼンコウ</t>
    </rPh>
    <rPh sb="11" eb="16">
      <t>コウフシンセイショ</t>
    </rPh>
    <rPh sb="17" eb="19">
      <t>テイシュツ</t>
    </rPh>
    <rPh sb="20" eb="21">
      <t>ウ</t>
    </rPh>
    <rPh sb="22" eb="25">
      <t>コウフガク</t>
    </rPh>
    <rPh sb="26" eb="28">
      <t>ケッテイ</t>
    </rPh>
    <rPh sb="30" eb="34">
      <t>シブシャキョウ</t>
    </rPh>
    <rPh sb="34" eb="36">
      <t>ウンエイ</t>
    </rPh>
    <rPh sb="39" eb="43">
      <t>ジギョウジョセイ</t>
    </rPh>
    <phoneticPr fontId="4"/>
  </si>
  <si>
    <t>　　　金交付決定通知書（様式第４号）により通知するものとする。通知を受けた支部社協は速</t>
    <rPh sb="6" eb="8">
      <t>ケッテイ</t>
    </rPh>
    <rPh sb="8" eb="11">
      <t>ツウチショ</t>
    </rPh>
    <rPh sb="12" eb="14">
      <t>ヨウシキ</t>
    </rPh>
    <rPh sb="14" eb="15">
      <t>ダイ</t>
    </rPh>
    <rPh sb="16" eb="17">
      <t>ゴウ</t>
    </rPh>
    <rPh sb="21" eb="23">
      <t>ツウチ</t>
    </rPh>
    <rPh sb="31" eb="33">
      <t>ツウチ</t>
    </rPh>
    <rPh sb="34" eb="35">
      <t>ウ</t>
    </rPh>
    <rPh sb="37" eb="41">
      <t>シブシャキョウ</t>
    </rPh>
    <rPh sb="42" eb="43">
      <t>スミ</t>
    </rPh>
    <phoneticPr fontId="4"/>
  </si>
  <si>
    <t>　  　やかに請求書（様式第５号）を提出するものとする。</t>
    <rPh sb="11" eb="13">
      <t>ヨウシキ</t>
    </rPh>
    <rPh sb="13" eb="14">
      <t>ダイ</t>
    </rPh>
    <rPh sb="15" eb="16">
      <t>ゴウ</t>
    </rPh>
    <rPh sb="18" eb="20">
      <t>テイシュツ</t>
    </rPh>
    <phoneticPr fontId="4"/>
  </si>
  <si>
    <t>　３　　第２条の各事業の対象経費に記載のないものについては、都度、市社協と協議の上決定</t>
    <rPh sb="4" eb="5">
      <t>ダイ</t>
    </rPh>
    <rPh sb="6" eb="7">
      <t>ジョウ</t>
    </rPh>
    <rPh sb="8" eb="11">
      <t>カクジギョウ</t>
    </rPh>
    <rPh sb="12" eb="14">
      <t>タイショウ</t>
    </rPh>
    <rPh sb="14" eb="16">
      <t>ケイヒ</t>
    </rPh>
    <rPh sb="17" eb="19">
      <t>キサイ</t>
    </rPh>
    <rPh sb="30" eb="32">
      <t>ツド</t>
    </rPh>
    <rPh sb="33" eb="36">
      <t>シシャキョウ</t>
    </rPh>
    <rPh sb="37" eb="39">
      <t>キョウギ</t>
    </rPh>
    <rPh sb="40" eb="41">
      <t>ウエ</t>
    </rPh>
    <rPh sb="41" eb="43">
      <t>ケッテイ</t>
    </rPh>
    <phoneticPr fontId="4"/>
  </si>
  <si>
    <t>　　　するものとする。</t>
    <phoneticPr fontId="4"/>
  </si>
  <si>
    <t>第７条　この助成金交付による対象事業が完了したときは、支部社協助成事業実績報告書（様式</t>
    <rPh sb="27" eb="31">
      <t>シブシャキョウ</t>
    </rPh>
    <rPh sb="31" eb="33">
      <t>ジョセイ</t>
    </rPh>
    <rPh sb="33" eb="35">
      <t>ジギョウ</t>
    </rPh>
    <rPh sb="35" eb="40">
      <t>ジッセキホウコクショ</t>
    </rPh>
    <rPh sb="41" eb="43">
      <t>ヨウシキ</t>
    </rPh>
    <phoneticPr fontId="4"/>
  </si>
  <si>
    <t>第１条　関市社会福祉協議会（以下「市社協」という）の１６支部（以下「支部社協」という）</t>
    <phoneticPr fontId="4"/>
  </si>
  <si>
    <t>　　　が、その組織を運営し、また、地域住民の参加・協力のもとで、主体的かつ自主的な地域</t>
    <phoneticPr fontId="4"/>
  </si>
  <si>
    <t>　　　福祉事業を実施することにより、地域福祉の確立および推進が図られることを援助する</t>
    <phoneticPr fontId="4"/>
  </si>
  <si>
    <t xml:space="preserve">      目的で助成金を交付する。</t>
    <phoneticPr fontId="4"/>
  </si>
  <si>
    <t>第２条　この助成金は、支部社協の運営および支部社協が行う次に掲げる事業の実施にかかる</t>
    <phoneticPr fontId="4"/>
  </si>
  <si>
    <t>　　　経費を交付の対象とする。</t>
    <phoneticPr fontId="4"/>
  </si>
  <si>
    <t>　　　　支部社協の運営および事業を円滑かつ効果的に実行するための会議や打合せに関する</t>
    <phoneticPr fontId="4"/>
  </si>
  <si>
    <t>　　　経費を対象とする。</t>
    <rPh sb="6" eb="8">
      <t>タイショウ</t>
    </rPh>
    <phoneticPr fontId="4"/>
  </si>
  <si>
    <t>　　　《対象経費》消耗品費、印刷製本費、通信運搬費、その他広報物の発行・配布に係る経費</t>
    <rPh sb="9" eb="13">
      <t>ショウモウヒンヒ</t>
    </rPh>
    <rPh sb="14" eb="19">
      <t>インサツセイホンヒ</t>
    </rPh>
    <rPh sb="20" eb="25">
      <t>ツウシンウンパンヒ</t>
    </rPh>
    <rPh sb="28" eb="29">
      <t>タ</t>
    </rPh>
    <rPh sb="29" eb="32">
      <t>コウホウブツ</t>
    </rPh>
    <rPh sb="33" eb="35">
      <t>ハッコウ</t>
    </rPh>
    <rPh sb="36" eb="38">
      <t>ハイフ</t>
    </rPh>
    <rPh sb="39" eb="40">
      <t>カカ</t>
    </rPh>
    <rPh sb="41" eb="43">
      <t>ケイヒ</t>
    </rPh>
    <phoneticPr fontId="4"/>
  </si>
  <si>
    <t>　　 　　地域の生活支援ニーズに対する住民同士の支え合い活動(買い物、移動、ゴミ出しなど）　　　　</t>
    <rPh sb="5" eb="7">
      <t>チイキ</t>
    </rPh>
    <rPh sb="8" eb="12">
      <t>セイカツシエン</t>
    </rPh>
    <rPh sb="16" eb="17">
      <t>タイ</t>
    </rPh>
    <rPh sb="19" eb="23">
      <t>ジュウミンドウシ</t>
    </rPh>
    <rPh sb="24" eb="25">
      <t>ササ</t>
    </rPh>
    <rPh sb="26" eb="27">
      <t>ア</t>
    </rPh>
    <rPh sb="28" eb="30">
      <t>カツドウ</t>
    </rPh>
    <rPh sb="31" eb="32">
      <t>カ</t>
    </rPh>
    <rPh sb="33" eb="34">
      <t>モノ</t>
    </rPh>
    <rPh sb="35" eb="37">
      <t>イドウ</t>
    </rPh>
    <rPh sb="40" eb="41">
      <t>ダ</t>
    </rPh>
    <phoneticPr fontId="4"/>
  </si>
  <si>
    <t>　　参加者およびスタッフ１名につき上限２００円を助成する。ただし、総額の上限は１回に</t>
    <phoneticPr fontId="4"/>
  </si>
  <si>
    <t>　　１　ふれあい事業からの補填は可能であるが、補填基準や補填額は支部社協の裁量によるも</t>
    <rPh sb="8" eb="10">
      <t>ジギョウ</t>
    </rPh>
    <rPh sb="13" eb="15">
      <t>ホテン</t>
    </rPh>
    <rPh sb="16" eb="18">
      <t>カノウ</t>
    </rPh>
    <rPh sb="23" eb="27">
      <t>ホテンキジュン</t>
    </rPh>
    <rPh sb="28" eb="31">
      <t>ホテンガク</t>
    </rPh>
    <rPh sb="32" eb="36">
      <t>シブシャキョウ</t>
    </rPh>
    <rPh sb="37" eb="39">
      <t>サイリョウ</t>
    </rPh>
    <phoneticPr fontId="4"/>
  </si>
  <si>
    <t>　　　のとする。なお、その際は必ず参加者から参加費を徴収すること。</t>
    <rPh sb="13" eb="14">
      <t>サイ</t>
    </rPh>
    <rPh sb="15" eb="16">
      <t>カナラ</t>
    </rPh>
    <rPh sb="17" eb="20">
      <t>サンカシャ</t>
    </rPh>
    <rPh sb="22" eb="25">
      <t>サンカヒ</t>
    </rPh>
    <rPh sb="26" eb="28">
      <t>チョウシュウ</t>
    </rPh>
    <phoneticPr fontId="4"/>
  </si>
  <si>
    <t>　２　　ふれあい・いきいきサロンの実施報告は半期ごとの報告とし、ふれあい・いきいきサロ</t>
    <phoneticPr fontId="4"/>
  </si>
  <si>
    <t>　３　　福祉のまちづくりネットワーク会議については、福祉のまちづくりネットワーク会議実</t>
    <rPh sb="4" eb="6">
      <t>フクシ</t>
    </rPh>
    <rPh sb="18" eb="20">
      <t>カイギ</t>
    </rPh>
    <rPh sb="26" eb="28">
      <t>フクシ</t>
    </rPh>
    <rPh sb="40" eb="42">
      <t>カイギ</t>
    </rPh>
    <rPh sb="42" eb="43">
      <t>ミ</t>
    </rPh>
    <phoneticPr fontId="4"/>
  </si>
  <si>
    <t>　《助成額》</t>
    <phoneticPr fontId="4"/>
  </si>
  <si>
    <t>　《対象経費》利用者の食費、会場費、消耗品費、印刷製本費、通信運搬費、講師謝金</t>
    <rPh sb="7" eb="10">
      <t>リヨウシャ</t>
    </rPh>
    <rPh sb="11" eb="13">
      <t>ショクヒ</t>
    </rPh>
    <rPh sb="14" eb="17">
      <t>カイジョウヒ</t>
    </rPh>
    <rPh sb="18" eb="21">
      <t>ショウモウヒン</t>
    </rPh>
    <rPh sb="21" eb="22">
      <t>ヒ</t>
    </rPh>
    <rPh sb="23" eb="25">
      <t>インサツ</t>
    </rPh>
    <rPh sb="25" eb="27">
      <t>セイホン</t>
    </rPh>
    <rPh sb="27" eb="28">
      <t>ヒ</t>
    </rPh>
    <rPh sb="29" eb="31">
      <t>ツウシン</t>
    </rPh>
    <rPh sb="31" eb="33">
      <t>ウンパン</t>
    </rPh>
    <rPh sb="33" eb="34">
      <t>ヒ</t>
    </rPh>
    <rPh sb="35" eb="37">
      <t>コウシ</t>
    </rPh>
    <rPh sb="37" eb="39">
      <t>シャキン</t>
    </rPh>
    <phoneticPr fontId="4"/>
  </si>
  <si>
    <t>　《その他》</t>
    <rPh sb="4" eb="5">
      <t>タ</t>
    </rPh>
    <phoneticPr fontId="4"/>
  </si>
  <si>
    <t>　　つき５，０００円とする。</t>
    <phoneticPr fontId="4"/>
  </si>
  <si>
    <t>令和８年度</t>
    <rPh sb="0" eb="2">
      <t>レイワ</t>
    </rPh>
    <rPh sb="3" eb="5">
      <t>ネンド</t>
    </rPh>
    <phoneticPr fontId="4"/>
  </si>
  <si>
    <t>（令和8年4月1日から令和9年3月31日）</t>
    <phoneticPr fontId="4"/>
  </si>
  <si>
    <t>（様式第１０号）</t>
    <rPh sb="1" eb="3">
      <t>ヨウシキ</t>
    </rPh>
    <rPh sb="3" eb="4">
      <t>ダイ</t>
    </rPh>
    <rPh sb="6" eb="7">
      <t>ゴウ</t>
    </rPh>
    <phoneticPr fontId="4"/>
  </si>
  <si>
    <t>　　　 第７号）を市社協が指定した日までに提出するものとする。なお、交付額に１万円を超え</t>
    <rPh sb="9" eb="10">
      <t>シ</t>
    </rPh>
    <rPh sb="10" eb="12">
      <t>シャキョウ</t>
    </rPh>
    <rPh sb="13" eb="15">
      <t>シテイ</t>
    </rPh>
    <rPh sb="17" eb="18">
      <t>ヒ</t>
    </rPh>
    <rPh sb="21" eb="23">
      <t>テイシュツ</t>
    </rPh>
    <rPh sb="34" eb="37">
      <t>コウフガク</t>
    </rPh>
    <rPh sb="39" eb="41">
      <t>マンエン</t>
    </rPh>
    <rPh sb="42" eb="43">
      <t>コ</t>
    </rPh>
    <phoneticPr fontId="4"/>
  </si>
  <si>
    <t>　　　 る余剰金が生じたときは、市社協が指定した日までに支部社協助成金返還報告書（様式第</t>
    <rPh sb="16" eb="19">
      <t>シシャキョウ</t>
    </rPh>
    <rPh sb="20" eb="22">
      <t>シテイ</t>
    </rPh>
    <rPh sb="24" eb="25">
      <t>ヒ</t>
    </rPh>
    <rPh sb="28" eb="32">
      <t>シブシャキョウ</t>
    </rPh>
    <rPh sb="32" eb="35">
      <t>ジョセイキン</t>
    </rPh>
    <rPh sb="35" eb="40">
      <t>ヘンカンホウコクショ</t>
    </rPh>
    <rPh sb="41" eb="43">
      <t>ヨウシキ</t>
    </rPh>
    <rPh sb="43" eb="44">
      <t>ダイ</t>
    </rPh>
    <phoneticPr fontId="4"/>
  </si>
  <si>
    <t>　　 　１０号）を提出し、その後清算する。</t>
    <phoneticPr fontId="4"/>
  </si>
  <si>
    <t>　　　 ン実績報告書（様式第８号）を市社協が指定した日までに提出するものとする。</t>
    <rPh sb="11" eb="13">
      <t>ヨウシキ</t>
    </rPh>
    <rPh sb="13" eb="14">
      <t>ダイ</t>
    </rPh>
    <rPh sb="15" eb="16">
      <t>ゴウ</t>
    </rPh>
    <rPh sb="18" eb="21">
      <t>シシャキョウ</t>
    </rPh>
    <rPh sb="22" eb="24">
      <t>シテイ</t>
    </rPh>
    <rPh sb="26" eb="27">
      <t>ヒ</t>
    </rPh>
    <rPh sb="30" eb="32">
      <t>テイシュツ</t>
    </rPh>
    <phoneticPr fontId="4"/>
  </si>
  <si>
    <t>　　　 施報告書（様式第９号）を市社協が指定した日までに提出するものとする。</t>
    <rPh sb="16" eb="19">
      <t>シシャキョウ</t>
    </rPh>
    <rPh sb="20" eb="22">
      <t>シテイ</t>
    </rPh>
    <rPh sb="24" eb="25">
      <t>ヒ</t>
    </rPh>
    <rPh sb="28" eb="30">
      <t>テイシュツ</t>
    </rPh>
    <phoneticPr fontId="4"/>
  </si>
  <si>
    <t>事　業　実　施　計　画　書</t>
    <rPh sb="0" eb="1">
      <t>コト</t>
    </rPh>
    <rPh sb="2" eb="3">
      <t>ギョウ</t>
    </rPh>
    <rPh sb="4" eb="5">
      <t>ミ</t>
    </rPh>
    <rPh sb="6" eb="7">
      <t>シ</t>
    </rPh>
    <rPh sb="8" eb="9">
      <t>ケイ</t>
    </rPh>
    <rPh sb="10" eb="11">
      <t>ガ</t>
    </rPh>
    <rPh sb="12" eb="13">
      <t>ショ</t>
    </rPh>
    <phoneticPr fontId="4"/>
  </si>
  <si>
    <t>　　令和８年度の決算について監査した結果、適正に処理されていたことを認めます</t>
    <rPh sb="2" eb="3">
      <t>レイ</t>
    </rPh>
    <rPh sb="3" eb="4">
      <t>ワ</t>
    </rPh>
    <rPh sb="5" eb="7">
      <t>ネンド</t>
    </rPh>
    <rPh sb="8" eb="10">
      <t>ケッサン</t>
    </rPh>
    <rPh sb="14" eb="16">
      <t>カンサ</t>
    </rPh>
    <rPh sb="18" eb="20">
      <t>ケッカ</t>
    </rPh>
    <rPh sb="21" eb="23">
      <t>テキセイ</t>
    </rPh>
    <rPh sb="24" eb="26">
      <t>ショリ</t>
    </rPh>
    <rPh sb="34" eb="35">
      <t>ミト</t>
    </rPh>
    <phoneticPr fontId="4"/>
  </si>
  <si>
    <t>令和９年　　月　　日</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</si>
</sst>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5" formatCode="&quot;¥&quot;#,##0;&quot;¥&quot;\-#,##0"/>
    <numFmt numFmtId="176" formatCode="#,##0_);[Red]\(#,##0\)"/>
    <numFmt numFmtId="177" formatCode="m/d;@"/>
    <numFmt numFmtId="178" formatCode="#,##0_ "/>
    <numFmt numFmtId="179" formatCode="#,##0&quot;円&quot;"/>
    <numFmt numFmtId="180" formatCode="yyyy&quot;年&quot;m&quot;月&quot;d&quot;日&quot;;@"/>
    <numFmt numFmtId="181" formatCode="#,##0&quot;日&quot;"/>
    <numFmt numFmtId="182" formatCode="#,##0&quot;H&quot;"/>
    <numFmt numFmtId="183" formatCode="#,##0&quot;人&quot;"/>
    <numFmt numFmtId="184" formatCode="#,##0;&quot;△ &quot;#,##0"/>
    <numFmt numFmtId="185" formatCode="#,##0;[Red]#,##0"/>
  </numFmts>
  <fonts count="6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b/>
      <sz val="18"/>
      <color indexed="10"/>
      <name val="ＭＳ Ｐゴシック"/>
      <family val="3"/>
      <charset val="128"/>
    </font>
    <font>
      <sz val="11"/>
      <color indexed="9"/>
      <name val="ＭＳ Ｐゴシック"/>
      <family val="3"/>
      <charset val="128"/>
    </font>
    <font>
      <sz val="11"/>
      <color indexed="8"/>
      <name val="ＭＳ Ｐゴシック"/>
      <family val="3"/>
      <charset val="128"/>
    </font>
    <font>
      <sz val="9"/>
      <name val="ＭＳ Ｐゴシック"/>
      <family val="3"/>
      <charset val="128"/>
    </font>
    <font>
      <sz val="12"/>
      <name val="ＭＳ Ｐゴシック"/>
      <family val="3"/>
      <charset val="128"/>
    </font>
    <font>
      <sz val="9"/>
      <color indexed="81"/>
      <name val="ＭＳ Ｐゴシック"/>
      <family val="3"/>
      <charset val="128"/>
    </font>
    <font>
      <sz val="11"/>
      <name val="ＭＳ Ｐゴシック"/>
      <family val="3"/>
      <charset val="128"/>
      <scheme val="major"/>
    </font>
    <font>
      <b/>
      <sz val="11"/>
      <name val="ＭＳ Ｐゴシック"/>
      <family val="3"/>
      <charset val="128"/>
      <scheme val="major"/>
    </font>
    <font>
      <sz val="12"/>
      <name val="ＭＳ Ｐゴシック"/>
      <family val="3"/>
      <charset val="128"/>
      <scheme val="major"/>
    </font>
    <font>
      <sz val="11"/>
      <color rgb="FFFF0000"/>
      <name val="ＭＳ Ｐゴシック"/>
      <family val="3"/>
      <charset val="128"/>
    </font>
    <font>
      <sz val="18"/>
      <name val="ＭＳ Ｐゴシック"/>
      <family val="3"/>
      <charset val="128"/>
      <scheme val="major"/>
    </font>
    <font>
      <b/>
      <sz val="14"/>
      <name val="ＭＳ Ｐゴシック"/>
      <family val="3"/>
      <charset val="128"/>
      <scheme val="major"/>
    </font>
    <font>
      <sz val="14"/>
      <name val="ＭＳ Ｐゴシック"/>
      <family val="3"/>
      <charset val="128"/>
      <scheme val="major"/>
    </font>
    <font>
      <sz val="13"/>
      <name val="ＭＳ Ｐゴシック"/>
      <family val="3"/>
      <charset val="128"/>
      <scheme val="major"/>
    </font>
    <font>
      <sz val="12"/>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0"/>
      <name val="ＭＳ Ｐゴシック"/>
      <family val="3"/>
      <charset val="128"/>
    </font>
    <font>
      <sz val="8"/>
      <name val="ＭＳ Ｐゴシック"/>
      <family val="3"/>
      <charset val="128"/>
    </font>
    <font>
      <sz val="14"/>
      <name val="ＭＳ Ｐゴシック"/>
      <family val="3"/>
      <charset val="128"/>
    </font>
    <font>
      <b/>
      <sz val="12"/>
      <name val="ＭＳ Ｐゴシック"/>
      <family val="3"/>
      <charset val="128"/>
      <scheme val="major"/>
    </font>
    <font>
      <sz val="11"/>
      <color theme="1"/>
      <name val="ＭＳ Ｐゴシック"/>
      <family val="3"/>
      <charset val="128"/>
    </font>
    <font>
      <sz val="11"/>
      <color theme="4" tint="-0.249977111117893"/>
      <name val="ＭＳ Ｐゴシック"/>
      <family val="3"/>
      <charset val="128"/>
    </font>
    <font>
      <sz val="11"/>
      <color rgb="FF00B050"/>
      <name val="ＭＳ Ｐゴシック"/>
      <family val="3"/>
      <charset val="128"/>
    </font>
    <font>
      <sz val="14"/>
      <color theme="1"/>
      <name val="ＭＳ Ｐゴシック"/>
      <family val="2"/>
      <charset val="128"/>
      <scheme val="minor"/>
    </font>
    <font>
      <b/>
      <sz val="11"/>
      <name val="ＭＳ Ｐゴシック"/>
      <family val="3"/>
      <charset val="128"/>
    </font>
    <font>
      <b/>
      <sz val="9"/>
      <color rgb="FFFF0000"/>
      <name val="ＭＳ Ｐゴシック"/>
      <family val="3"/>
      <charset val="128"/>
    </font>
    <font>
      <sz val="9"/>
      <color rgb="FFFF0000"/>
      <name val="ＭＳ Ｐゴシック"/>
      <family val="3"/>
      <charset val="128"/>
    </font>
    <font>
      <sz val="11"/>
      <color theme="1"/>
      <name val="ＭＳ Ｐゴシック"/>
      <family val="3"/>
      <charset val="128"/>
      <scheme val="minor"/>
    </font>
    <font>
      <sz val="10.5"/>
      <color rgb="FF000000"/>
      <name val="ＭＳ 明朝"/>
      <family val="1"/>
      <charset val="128"/>
    </font>
    <font>
      <sz val="9"/>
      <color rgb="FF000000"/>
      <name val="ＭＳ Ｐゴシック"/>
      <family val="3"/>
      <charset val="128"/>
      <scheme val="minor"/>
    </font>
    <font>
      <sz val="10"/>
      <color rgb="FF000000"/>
      <name val="ＭＳ Ｐゴシック"/>
      <family val="3"/>
      <charset val="128"/>
      <scheme val="minor"/>
    </font>
    <font>
      <sz val="8"/>
      <color rgb="FF000000"/>
      <name val="ＭＳ Ｐゴシック"/>
      <family val="3"/>
      <charset val="128"/>
      <scheme val="minor"/>
    </font>
    <font>
      <sz val="9"/>
      <color rgb="FF000000"/>
      <name val="ＭＳ 明朝"/>
      <family val="1"/>
      <charset val="128"/>
    </font>
    <font>
      <sz val="10"/>
      <color rgb="FFFF0000"/>
      <name val="ＭＳ Ｐゴシック"/>
      <family val="3"/>
      <charset val="128"/>
    </font>
    <font>
      <sz val="16"/>
      <name val="ＭＳ Ｐゴシック"/>
      <family val="3"/>
      <charset val="128"/>
    </font>
    <font>
      <sz val="18"/>
      <name val="ＭＳ Ｐゴシック"/>
      <family val="3"/>
      <charset val="128"/>
    </font>
    <font>
      <sz val="10"/>
      <color rgb="FFFF0000"/>
      <name val="ＭＳ Ｐゴシック"/>
      <family val="3"/>
      <charset val="128"/>
      <scheme val="minor"/>
    </font>
    <font>
      <sz val="10"/>
      <color rgb="FFFF0000"/>
      <name val="ＭＳ 明朝"/>
      <family val="1"/>
      <charset val="128"/>
    </font>
    <font>
      <sz val="12"/>
      <color theme="1"/>
      <name val="ＭＳ Ｐゴシック"/>
      <family val="3"/>
      <charset val="128"/>
    </font>
    <font>
      <sz val="1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10"/>
      <name val="ＭＳ Ｐゴシック"/>
      <family val="3"/>
      <charset val="128"/>
      <scheme val="major"/>
    </font>
    <font>
      <sz val="10.5"/>
      <color rgb="FF000000"/>
      <name val="ＭＳ Ｐゴシック"/>
      <family val="3"/>
      <charset val="128"/>
      <scheme val="minor"/>
    </font>
    <font>
      <sz val="18"/>
      <color rgb="FFFF0000"/>
      <name val="ＭＳ Ｐゴシック"/>
      <family val="3"/>
      <charset val="128"/>
    </font>
    <font>
      <u/>
      <sz val="14"/>
      <name val="ＭＳ Ｐゴシック"/>
      <family val="3"/>
      <charset val="128"/>
    </font>
    <font>
      <sz val="9"/>
      <name val="ＭＳ Ｐゴシック"/>
      <family val="3"/>
      <charset val="128"/>
      <scheme val="major"/>
    </font>
    <font>
      <sz val="12"/>
      <color rgb="FFFF0000"/>
      <name val="ＭＳ 明朝"/>
      <family val="1"/>
      <charset val="128"/>
    </font>
    <font>
      <sz val="11"/>
      <name val="ＭＳ 明朝"/>
      <family val="1"/>
      <charset val="128"/>
    </font>
    <font>
      <b/>
      <sz val="18"/>
      <name val="ＭＳ 明朝"/>
      <family val="1"/>
      <charset val="128"/>
    </font>
    <font>
      <b/>
      <sz val="14"/>
      <name val="ＭＳ 明朝"/>
      <family val="1"/>
      <charset val="128"/>
    </font>
    <font>
      <sz val="11"/>
      <color rgb="FFFF0000"/>
      <name val="ＭＳ 明朝"/>
      <family val="1"/>
      <charset val="128"/>
    </font>
    <font>
      <b/>
      <sz val="11"/>
      <name val="ＭＳ 明朝"/>
      <family val="1"/>
      <charset val="128"/>
    </font>
  </fonts>
  <fills count="14">
    <fill>
      <patternFill patternType="none"/>
    </fill>
    <fill>
      <patternFill patternType="gray125"/>
    </fill>
    <fill>
      <patternFill patternType="solid">
        <fgColor indexed="65"/>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FF00"/>
        <bgColor indexed="64"/>
      </patternFill>
    </fill>
    <fill>
      <patternFill patternType="solid">
        <fgColor rgb="FFFFFF66"/>
        <bgColor indexed="64"/>
      </patternFill>
    </fill>
    <fill>
      <patternFill patternType="solid">
        <fgColor theme="0"/>
        <bgColor indexed="64"/>
      </patternFill>
    </fill>
    <fill>
      <patternFill patternType="solid">
        <fgColor rgb="FFFFFF99"/>
        <bgColor indexed="64"/>
      </patternFill>
    </fill>
    <fill>
      <patternFill patternType="solid">
        <fgColor theme="9" tint="0.39997558519241921"/>
        <bgColor indexed="64"/>
      </patternFill>
    </fill>
    <fill>
      <patternFill patternType="solid">
        <fgColor theme="8" tint="0.79998168889431442"/>
        <bgColor indexed="64"/>
      </patternFill>
    </fill>
    <fill>
      <patternFill patternType="solid">
        <fgColor rgb="FFFFC000"/>
        <bgColor indexed="64"/>
      </patternFill>
    </fill>
    <fill>
      <patternFill patternType="solid">
        <fgColor theme="4" tint="0.39997558519241921"/>
        <bgColor indexed="64"/>
      </patternFill>
    </fill>
    <fill>
      <patternFill patternType="solid">
        <fgColor theme="8" tint="0.59999389629810485"/>
        <bgColor indexed="64"/>
      </patternFill>
    </fill>
  </fills>
  <borders count="61">
    <border>
      <left/>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mediumDashDotDot">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style="thin">
        <color indexed="64"/>
      </bottom>
      <diagonal/>
    </border>
    <border>
      <left/>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right style="thin">
        <color indexed="64"/>
      </right>
      <top/>
      <bottom style="medium">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cellStyleXfs>
  <cellXfs count="548">
    <xf numFmtId="0" fontId="0" fillId="0" borderId="0" xfId="0">
      <alignment vertical="center"/>
    </xf>
    <xf numFmtId="0" fontId="0" fillId="2" borderId="0" xfId="0" applyFill="1">
      <alignment vertical="center"/>
    </xf>
    <xf numFmtId="3" fontId="0" fillId="2" borderId="0" xfId="0" applyNumberFormat="1" applyFill="1">
      <alignment vertical="center"/>
    </xf>
    <xf numFmtId="0" fontId="0" fillId="2" borderId="7" xfId="0" applyFill="1" applyBorder="1">
      <alignment vertical="center"/>
    </xf>
    <xf numFmtId="3" fontId="0" fillId="2" borderId="7" xfId="0" applyNumberFormat="1" applyFill="1" applyBorder="1">
      <alignment vertical="center"/>
    </xf>
    <xf numFmtId="0" fontId="0" fillId="2" borderId="4" xfId="0" applyFill="1" applyBorder="1">
      <alignment vertical="center"/>
    </xf>
    <xf numFmtId="177" fontId="0" fillId="2" borderId="0" xfId="0" applyNumberFormat="1" applyFill="1">
      <alignment vertical="center"/>
    </xf>
    <xf numFmtId="177" fontId="9" fillId="2" borderId="0" xfId="0" applyNumberFormat="1" applyFont="1" applyFill="1">
      <alignment vertical="center"/>
    </xf>
    <xf numFmtId="177" fontId="0" fillId="0" borderId="4" xfId="0" applyNumberFormat="1" applyBorder="1">
      <alignment vertical="center"/>
    </xf>
    <xf numFmtId="0" fontId="0" fillId="3" borderId="1" xfId="0" applyFill="1" applyBorder="1" applyAlignment="1">
      <alignment horizontal="center" vertical="distributed"/>
    </xf>
    <xf numFmtId="3" fontId="0" fillId="3" borderId="4" xfId="0" applyNumberFormat="1" applyFill="1" applyBorder="1" applyAlignment="1">
      <alignment horizontal="centerContinuous" vertical="center"/>
    </xf>
    <xf numFmtId="0" fontId="0" fillId="3" borderId="4" xfId="0" applyFill="1" applyBorder="1" applyAlignment="1">
      <alignment horizontal="centerContinuous" vertical="center"/>
    </xf>
    <xf numFmtId="0" fontId="5" fillId="2" borderId="0" xfId="0" applyFont="1" applyFill="1" applyAlignment="1">
      <alignment horizontal="center" vertical="center"/>
    </xf>
    <xf numFmtId="3" fontId="0" fillId="2" borderId="4" xfId="0" applyNumberFormat="1" applyFill="1" applyBorder="1">
      <alignment vertical="center"/>
    </xf>
    <xf numFmtId="177" fontId="0" fillId="3" borderId="4" xfId="0" applyNumberFormat="1" applyFill="1" applyBorder="1" applyAlignment="1">
      <alignment horizontal="center" vertical="center"/>
    </xf>
    <xf numFmtId="0" fontId="0" fillId="0" borderId="4" xfId="0" applyBorder="1">
      <alignment vertical="center"/>
    </xf>
    <xf numFmtId="0" fontId="11" fillId="0" borderId="0" xfId="0" applyFont="1">
      <alignment vertical="center"/>
    </xf>
    <xf numFmtId="0" fontId="11" fillId="0" borderId="0" xfId="0" applyFont="1" applyAlignment="1">
      <alignment horizontal="right" vertical="center"/>
    </xf>
    <xf numFmtId="0" fontId="13" fillId="0" borderId="0" xfId="0" applyFont="1">
      <alignment vertical="center"/>
    </xf>
    <xf numFmtId="0" fontId="13" fillId="0" borderId="4" xfId="0" applyFont="1" applyBorder="1" applyAlignment="1">
      <alignment horizontal="center" vertical="center"/>
    </xf>
    <xf numFmtId="0" fontId="11" fillId="0" borderId="0" xfId="0" applyFont="1" applyAlignment="1">
      <alignment horizontal="center" vertical="center"/>
    </xf>
    <xf numFmtId="0" fontId="11" fillId="0" borderId="4" xfId="0" applyFont="1" applyBorder="1">
      <alignment vertical="center"/>
    </xf>
    <xf numFmtId="0" fontId="13" fillId="0" borderId="0" xfId="0" applyFont="1" applyAlignment="1">
      <alignment horizontal="center" vertical="center"/>
    </xf>
    <xf numFmtId="0" fontId="15" fillId="0" borderId="0" xfId="0" applyFont="1">
      <alignment vertical="center"/>
    </xf>
    <xf numFmtId="0" fontId="16" fillId="0" borderId="1" xfId="0" applyFont="1" applyBorder="1" applyAlignment="1">
      <alignment horizontal="center" vertical="center"/>
    </xf>
    <xf numFmtId="0" fontId="17" fillId="0" borderId="0" xfId="0" applyFont="1">
      <alignment vertical="center"/>
    </xf>
    <xf numFmtId="0" fontId="11" fillId="0" borderId="12" xfId="0" applyFont="1" applyBorder="1">
      <alignment vertical="center"/>
    </xf>
    <xf numFmtId="0" fontId="17" fillId="0" borderId="12" xfId="0" applyFont="1" applyBorder="1">
      <alignment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0" xfId="0" applyFont="1">
      <alignment vertical="center"/>
    </xf>
    <xf numFmtId="0" fontId="19" fillId="0" borderId="0" xfId="0" applyFont="1">
      <alignment vertical="center"/>
    </xf>
    <xf numFmtId="0" fontId="0" fillId="0" borderId="0" xfId="0" applyAlignment="1">
      <alignment horizontal="center" vertical="center"/>
    </xf>
    <xf numFmtId="3" fontId="0" fillId="0" borderId="0" xfId="0" applyNumberFormat="1">
      <alignment vertical="center"/>
    </xf>
    <xf numFmtId="178" fontId="0" fillId="0" borderId="0" xfId="0" applyNumberFormat="1">
      <alignment vertical="center"/>
    </xf>
    <xf numFmtId="178" fontId="0" fillId="0" borderId="4" xfId="0" applyNumberFormat="1" applyBorder="1" applyAlignment="1">
      <alignment horizontal="center" vertical="center"/>
    </xf>
    <xf numFmtId="0" fontId="9" fillId="0" borderId="0" xfId="0" applyFont="1">
      <alignment vertical="center"/>
    </xf>
    <xf numFmtId="178" fontId="11" fillId="0" borderId="0" xfId="0" applyNumberFormat="1" applyFont="1">
      <alignment vertical="center"/>
    </xf>
    <xf numFmtId="176" fontId="0" fillId="2" borderId="0" xfId="0" applyNumberFormat="1" applyFill="1">
      <alignment vertical="center"/>
    </xf>
    <xf numFmtId="176" fontId="0" fillId="3" borderId="4" xfId="0" applyNumberFormat="1" applyFill="1" applyBorder="1" applyAlignment="1">
      <alignment horizontal="centerContinuous" vertical="center"/>
    </xf>
    <xf numFmtId="179" fontId="13" fillId="0" borderId="0" xfId="0" applyNumberFormat="1" applyFont="1" applyAlignment="1">
      <alignment horizontal="center" vertical="center"/>
    </xf>
    <xf numFmtId="49" fontId="13" fillId="0" borderId="0" xfId="0" applyNumberFormat="1" applyFont="1" applyAlignment="1">
      <alignment horizontal="center" vertical="center"/>
    </xf>
    <xf numFmtId="38" fontId="0" fillId="0" borderId="2" xfId="1" applyFon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1" xfId="0" applyBorder="1">
      <alignment vertical="center"/>
    </xf>
    <xf numFmtId="0" fontId="0" fillId="0" borderId="18" xfId="0" applyBorder="1">
      <alignment vertical="center"/>
    </xf>
    <xf numFmtId="0" fontId="11" fillId="0" borderId="5" xfId="0" applyFont="1" applyBorder="1">
      <alignment vertical="center"/>
    </xf>
    <xf numFmtId="0" fontId="11" fillId="0" borderId="10" xfId="0" applyFont="1" applyBorder="1">
      <alignment vertical="center"/>
    </xf>
    <xf numFmtId="0" fontId="0" fillId="0" borderId="4" xfId="0" applyBorder="1" applyAlignment="1">
      <alignment horizontal="center" vertical="center"/>
    </xf>
    <xf numFmtId="179" fontId="22" fillId="0" borderId="0" xfId="0" applyNumberFormat="1" applyFont="1">
      <alignment vertical="center"/>
    </xf>
    <xf numFmtId="0" fontId="22" fillId="0" borderId="0" xfId="0" applyFont="1">
      <alignment vertical="center"/>
    </xf>
    <xf numFmtId="181" fontId="22" fillId="0" borderId="0" xfId="0" applyNumberFormat="1" applyFont="1">
      <alignment vertical="center"/>
    </xf>
    <xf numFmtId="182" fontId="22" fillId="0" borderId="0" xfId="0" applyNumberFormat="1" applyFont="1">
      <alignment vertical="center"/>
    </xf>
    <xf numFmtId="183" fontId="22" fillId="0" borderId="0" xfId="0" applyNumberFormat="1" applyFont="1">
      <alignment vertical="center"/>
    </xf>
    <xf numFmtId="49" fontId="0" fillId="0" borderId="0" xfId="0" applyNumberFormat="1">
      <alignment vertical="center"/>
    </xf>
    <xf numFmtId="176" fontId="0" fillId="4" borderId="8" xfId="0" applyNumberFormat="1" applyFill="1" applyBorder="1">
      <alignment vertical="center"/>
    </xf>
    <xf numFmtId="0" fontId="24" fillId="0" borderId="16" xfId="0" applyFont="1" applyBorder="1" applyAlignment="1">
      <alignment horizontal="center" vertical="center" textRotation="255"/>
    </xf>
    <xf numFmtId="3" fontId="0" fillId="0" borderId="4" xfId="0" applyNumberFormat="1" applyBorder="1">
      <alignment vertical="center"/>
    </xf>
    <xf numFmtId="3" fontId="14" fillId="0" borderId="4" xfId="0" applyNumberFormat="1" applyFont="1" applyBorder="1">
      <alignment vertical="center"/>
    </xf>
    <xf numFmtId="0" fontId="0" fillId="7" borderId="0" xfId="0" applyFill="1">
      <alignment vertical="center"/>
    </xf>
    <xf numFmtId="3" fontId="0" fillId="0" borderId="2" xfId="0" applyNumberFormat="1" applyBorder="1">
      <alignment vertical="center"/>
    </xf>
    <xf numFmtId="3" fontId="0" fillId="0" borderId="9" xfId="0" applyNumberFormat="1" applyBorder="1">
      <alignment vertical="center"/>
    </xf>
    <xf numFmtId="38" fontId="0" fillId="0" borderId="0" xfId="1" applyFont="1" applyFill="1">
      <alignment vertical="center"/>
    </xf>
    <xf numFmtId="38" fontId="0" fillId="0" borderId="4" xfId="1" applyFont="1" applyFill="1" applyBorder="1">
      <alignment vertical="center"/>
    </xf>
    <xf numFmtId="3" fontId="14" fillId="2" borderId="0" xfId="0" applyNumberFormat="1" applyFont="1" applyFill="1">
      <alignment vertical="center"/>
    </xf>
    <xf numFmtId="3" fontId="27" fillId="0" borderId="4" xfId="0" applyNumberFormat="1" applyFont="1" applyBorder="1">
      <alignment vertical="center"/>
    </xf>
    <xf numFmtId="38" fontId="0" fillId="0" borderId="0" xfId="1" applyFont="1" applyFill="1" applyBorder="1">
      <alignment vertical="center"/>
    </xf>
    <xf numFmtId="3" fontId="14" fillId="0" borderId="0" xfId="0" applyNumberFormat="1" applyFont="1">
      <alignment vertical="center"/>
    </xf>
    <xf numFmtId="3" fontId="27" fillId="0" borderId="0" xfId="0" applyNumberFormat="1" applyFont="1">
      <alignment vertical="center"/>
    </xf>
    <xf numFmtId="176" fontId="0" fillId="0" borderId="4" xfId="0" applyNumberFormat="1" applyBorder="1">
      <alignment vertical="center"/>
    </xf>
    <xf numFmtId="0" fontId="27" fillId="0" borderId="1" xfId="0" applyFont="1" applyBorder="1">
      <alignment vertical="center"/>
    </xf>
    <xf numFmtId="0" fontId="14" fillId="0" borderId="0" xfId="0" applyFont="1">
      <alignment vertical="center"/>
    </xf>
    <xf numFmtId="0" fontId="28" fillId="0" borderId="0" xfId="0" applyFont="1">
      <alignment vertical="center"/>
    </xf>
    <xf numFmtId="177" fontId="0" fillId="0" borderId="2" xfId="0" applyNumberFormat="1" applyBorder="1">
      <alignment vertical="center"/>
    </xf>
    <xf numFmtId="38" fontId="7" fillId="0" borderId="2" xfId="1" applyFont="1" applyFill="1" applyBorder="1">
      <alignment vertical="center"/>
    </xf>
    <xf numFmtId="0" fontId="23" fillId="0" borderId="0" xfId="0" applyFont="1">
      <alignment vertical="center"/>
    </xf>
    <xf numFmtId="0" fontId="31" fillId="0" borderId="0" xfId="0" applyFont="1">
      <alignment vertical="center"/>
    </xf>
    <xf numFmtId="0" fontId="8" fillId="0" borderId="0" xfId="0" applyFont="1">
      <alignment vertical="center"/>
    </xf>
    <xf numFmtId="3" fontId="0" fillId="0" borderId="22" xfId="0" applyNumberFormat="1" applyBorder="1">
      <alignment vertical="center"/>
    </xf>
    <xf numFmtId="176" fontId="0" fillId="0" borderId="22" xfId="0" applyNumberFormat="1" applyBorder="1">
      <alignment vertical="center"/>
    </xf>
    <xf numFmtId="38" fontId="0" fillId="0" borderId="22" xfId="1" applyFont="1" applyFill="1" applyBorder="1">
      <alignment vertical="center"/>
    </xf>
    <xf numFmtId="56" fontId="0" fillId="0" borderId="0" xfId="0" applyNumberFormat="1">
      <alignment vertical="center"/>
    </xf>
    <xf numFmtId="177" fontId="0" fillId="0" borderId="0" xfId="0" applyNumberFormat="1">
      <alignment vertical="center"/>
    </xf>
    <xf numFmtId="0" fontId="32" fillId="0" borderId="0" xfId="0" applyFont="1">
      <alignment vertical="center"/>
    </xf>
    <xf numFmtId="0" fontId="0" fillId="0" borderId="22" xfId="0" applyBorder="1">
      <alignment vertical="center"/>
    </xf>
    <xf numFmtId="0" fontId="14" fillId="0" borderId="1" xfId="0" applyFont="1" applyBorder="1">
      <alignment vertical="center"/>
    </xf>
    <xf numFmtId="0" fontId="29" fillId="0" borderId="0" xfId="0" applyFont="1">
      <alignment vertical="center"/>
    </xf>
    <xf numFmtId="38" fontId="31" fillId="0" borderId="0" xfId="1" applyFont="1" applyBorder="1" applyAlignment="1">
      <alignment vertical="center"/>
    </xf>
    <xf numFmtId="3" fontId="14" fillId="2" borderId="4" xfId="0" applyNumberFormat="1" applyFont="1" applyFill="1" applyBorder="1">
      <alignment vertical="center"/>
    </xf>
    <xf numFmtId="0" fontId="0" fillId="0" borderId="0" xfId="0" applyAlignment="1">
      <alignment horizontal="right" vertical="center"/>
    </xf>
    <xf numFmtId="38" fontId="14" fillId="0" borderId="0" xfId="1" applyFont="1" applyFill="1">
      <alignment vertical="center"/>
    </xf>
    <xf numFmtId="0" fontId="14" fillId="0" borderId="0" xfId="0" applyFont="1" applyAlignment="1">
      <alignment horizontal="right" vertical="center"/>
    </xf>
    <xf numFmtId="0" fontId="14" fillId="0" borderId="22" xfId="0" applyFont="1" applyBorder="1">
      <alignment vertical="center"/>
    </xf>
    <xf numFmtId="3" fontId="14" fillId="0" borderId="2" xfId="0" applyNumberFormat="1" applyFont="1" applyBorder="1">
      <alignment vertical="center"/>
    </xf>
    <xf numFmtId="38" fontId="0" fillId="0" borderId="22" xfId="1" applyFont="1" applyFill="1" applyBorder="1" applyAlignment="1">
      <alignment vertical="center"/>
    </xf>
    <xf numFmtId="38" fontId="0" fillId="0" borderId="0" xfId="1" applyFont="1" applyFill="1" applyAlignment="1">
      <alignment vertical="center"/>
    </xf>
    <xf numFmtId="0" fontId="16" fillId="6" borderId="4" xfId="0" applyFont="1" applyFill="1" applyBorder="1" applyAlignment="1" applyProtection="1">
      <alignment horizontal="center" vertical="center"/>
      <protection locked="0"/>
    </xf>
    <xf numFmtId="0" fontId="24" fillId="0" borderId="1" xfId="0" applyFont="1" applyBorder="1" applyAlignment="1">
      <alignment vertical="center" textRotation="255"/>
    </xf>
    <xf numFmtId="178" fontId="23" fillId="0" borderId="4" xfId="0" applyNumberFormat="1" applyFont="1" applyBorder="1">
      <alignment vertical="center"/>
    </xf>
    <xf numFmtId="0" fontId="23" fillId="0" borderId="5" xfId="0" applyFont="1" applyBorder="1">
      <alignment vertical="center"/>
    </xf>
    <xf numFmtId="178" fontId="23" fillId="0" borderId="15" xfId="0" applyNumberFormat="1" applyFont="1" applyBorder="1">
      <alignment vertical="center"/>
    </xf>
    <xf numFmtId="178" fontId="23" fillId="0" borderId="2" xfId="0" applyNumberFormat="1" applyFont="1" applyBorder="1">
      <alignment vertical="center"/>
    </xf>
    <xf numFmtId="178" fontId="23" fillId="0" borderId="0" xfId="0" applyNumberFormat="1" applyFont="1">
      <alignment vertical="center"/>
    </xf>
    <xf numFmtId="178" fontId="23" fillId="0" borderId="5" xfId="0" applyNumberFormat="1" applyFont="1" applyBorder="1" applyAlignment="1">
      <alignment horizontal="left" vertical="center"/>
    </xf>
    <xf numFmtId="0" fontId="0" fillId="0" borderId="10" xfId="0" applyBorder="1" applyAlignment="1">
      <alignment horizontal="left" vertical="center"/>
    </xf>
    <xf numFmtId="0" fontId="0" fillId="0" borderId="5" xfId="0" applyBorder="1" applyAlignment="1">
      <alignment horizontal="left" vertical="center"/>
    </xf>
    <xf numFmtId="178" fontId="4" fillId="0" borderId="5" xfId="0" applyNumberFormat="1" applyFont="1" applyBorder="1" applyAlignment="1">
      <alignment horizontal="center" vertical="center"/>
    </xf>
    <xf numFmtId="0" fontId="27" fillId="0" borderId="4" xfId="0" applyFont="1" applyBorder="1">
      <alignment vertical="center"/>
    </xf>
    <xf numFmtId="0" fontId="33" fillId="0" borderId="0" xfId="0" applyFont="1">
      <alignment vertical="center"/>
    </xf>
    <xf numFmtId="0" fontId="0" fillId="0" borderId="0" xfId="2" applyNumberFormat="1" applyFont="1" applyFill="1">
      <alignment vertical="center"/>
    </xf>
    <xf numFmtId="38" fontId="0" fillId="0" borderId="0" xfId="0" applyNumberFormat="1">
      <alignment vertical="center"/>
    </xf>
    <xf numFmtId="0" fontId="33" fillId="0" borderId="0" xfId="0" applyFont="1" applyAlignment="1">
      <alignment horizontal="right" vertical="center"/>
    </xf>
    <xf numFmtId="5" fontId="16" fillId="0" borderId="13" xfId="0" applyNumberFormat="1" applyFont="1" applyBorder="1" applyAlignment="1">
      <alignment horizontal="center" vertical="center"/>
    </xf>
    <xf numFmtId="5" fontId="16" fillId="0" borderId="5" xfId="0" applyNumberFormat="1" applyFont="1" applyBorder="1" applyAlignment="1">
      <alignment horizontal="center" vertical="center"/>
    </xf>
    <xf numFmtId="177" fontId="0" fillId="3" borderId="1" xfId="0" applyNumberFormat="1" applyFill="1" applyBorder="1" applyAlignment="1">
      <alignment horizontal="center" vertical="center"/>
    </xf>
    <xf numFmtId="0" fontId="26" fillId="0" borderId="1" xfId="0" applyFont="1" applyBorder="1" applyAlignment="1">
      <alignment horizontal="right" vertical="center"/>
    </xf>
    <xf numFmtId="0" fontId="0" fillId="0" borderId="5" xfId="0" applyBorder="1" applyAlignment="1">
      <alignment vertical="center" shrinkToFit="1"/>
    </xf>
    <xf numFmtId="0" fontId="4" fillId="0" borderId="1" xfId="0" applyFont="1" applyBorder="1" applyAlignment="1">
      <alignment vertical="center" textRotation="255" wrapText="1"/>
    </xf>
    <xf numFmtId="178" fontId="23" fillId="0" borderId="3" xfId="0" applyNumberFormat="1" applyFont="1" applyBorder="1">
      <alignment vertical="center"/>
    </xf>
    <xf numFmtId="178" fontId="23" fillId="0" borderId="3" xfId="0" applyNumberFormat="1" applyFont="1" applyBorder="1" applyAlignment="1">
      <alignment horizontal="center" vertical="center"/>
    </xf>
    <xf numFmtId="178" fontId="23" fillId="0" borderId="5" xfId="0" applyNumberFormat="1" applyFont="1" applyBorder="1">
      <alignment vertical="center"/>
    </xf>
    <xf numFmtId="177" fontId="0" fillId="2" borderId="0" xfId="0" applyNumberFormat="1" applyFill="1" applyAlignment="1">
      <alignment vertical="center" shrinkToFit="1"/>
    </xf>
    <xf numFmtId="177" fontId="0" fillId="3" borderId="1" xfId="0" applyNumberFormat="1" applyFill="1" applyBorder="1" applyAlignment="1">
      <alignment horizontal="center" vertical="center" shrinkToFit="1"/>
    </xf>
    <xf numFmtId="177" fontId="0" fillId="0" borderId="1" xfId="0" applyNumberFormat="1" applyBorder="1" applyAlignment="1">
      <alignment vertical="center" shrinkToFit="1"/>
    </xf>
    <xf numFmtId="177" fontId="0" fillId="2" borderId="21" xfId="0" applyNumberFormat="1" applyFill="1" applyBorder="1" applyAlignment="1">
      <alignment vertical="center" shrinkToFit="1"/>
    </xf>
    <xf numFmtId="0" fontId="0" fillId="2" borderId="0" xfId="0" applyFill="1" applyAlignment="1">
      <alignment vertical="center" shrinkToFit="1"/>
    </xf>
    <xf numFmtId="0" fontId="0" fillId="3" borderId="1" xfId="0" applyFill="1" applyBorder="1" applyAlignment="1">
      <alignment horizontal="center" vertical="distributed" shrinkToFit="1"/>
    </xf>
    <xf numFmtId="0" fontId="0" fillId="0" borderId="1" xfId="0" applyBorder="1" applyAlignment="1">
      <alignment vertical="center" shrinkToFit="1"/>
    </xf>
    <xf numFmtId="0" fontId="6" fillId="2" borderId="21" xfId="0" applyFont="1" applyFill="1" applyBorder="1" applyAlignment="1">
      <alignment vertical="center" shrinkToFit="1"/>
    </xf>
    <xf numFmtId="0" fontId="0" fillId="0" borderId="4" xfId="0" applyBorder="1" applyAlignment="1">
      <alignment vertical="center" shrinkToFit="1"/>
    </xf>
    <xf numFmtId="0" fontId="0" fillId="2" borderId="4" xfId="0" applyFill="1" applyBorder="1" applyAlignment="1">
      <alignment vertical="center" shrinkToFit="1"/>
    </xf>
    <xf numFmtId="0" fontId="8" fillId="3" borderId="4" xfId="0" applyFont="1" applyFill="1" applyBorder="1" applyAlignment="1">
      <alignment horizontal="center" vertical="center" wrapText="1"/>
    </xf>
    <xf numFmtId="0" fontId="0" fillId="0" borderId="0" xfId="0" applyAlignment="1">
      <alignment horizontal="left" vertical="center"/>
    </xf>
    <xf numFmtId="0" fontId="30" fillId="0" borderId="0" xfId="0" applyFont="1" applyAlignment="1">
      <alignment horizontal="center" vertical="center"/>
    </xf>
    <xf numFmtId="0" fontId="9" fillId="2" borderId="0" xfId="0" applyFont="1" applyFill="1" applyAlignment="1">
      <alignment horizontal="center" vertical="center"/>
    </xf>
    <xf numFmtId="177" fontId="9" fillId="2" borderId="0" xfId="0" applyNumberFormat="1" applyFont="1" applyFill="1" applyAlignment="1">
      <alignment vertical="center" shrinkToFit="1"/>
    </xf>
    <xf numFmtId="0" fontId="30" fillId="0" borderId="0" xfId="0" applyFont="1">
      <alignment vertical="center"/>
    </xf>
    <xf numFmtId="0" fontId="0" fillId="8" borderId="4" xfId="0" applyFill="1" applyBorder="1">
      <alignment vertical="center"/>
    </xf>
    <xf numFmtId="0" fontId="19" fillId="0" borderId="0" xfId="0" applyFont="1" applyAlignment="1">
      <alignment horizontal="right" vertical="center"/>
    </xf>
    <xf numFmtId="38" fontId="9" fillId="0" borderId="4" xfId="1" applyFont="1" applyFill="1" applyBorder="1">
      <alignment vertical="center"/>
    </xf>
    <xf numFmtId="38" fontId="9" fillId="0" borderId="15" xfId="1" applyFont="1" applyFill="1" applyBorder="1">
      <alignment vertical="center"/>
    </xf>
    <xf numFmtId="38" fontId="9" fillId="0" borderId="2" xfId="1" applyFont="1" applyFill="1" applyBorder="1">
      <alignment vertical="center"/>
    </xf>
    <xf numFmtId="38" fontId="0" fillId="0" borderId="4" xfId="1" applyFont="1" applyFill="1" applyBorder="1" applyAlignment="1">
      <alignment horizontal="right" vertical="center"/>
    </xf>
    <xf numFmtId="38" fontId="9" fillId="0" borderId="15" xfId="1" applyFont="1" applyFill="1" applyBorder="1" applyAlignment="1">
      <alignment horizontal="right" vertical="center"/>
    </xf>
    <xf numFmtId="38" fontId="11" fillId="0" borderId="0" xfId="1" applyFont="1" applyFill="1" applyBorder="1">
      <alignment vertical="center"/>
    </xf>
    <xf numFmtId="0" fontId="24" fillId="0" borderId="0" xfId="0" applyFont="1">
      <alignment vertical="center"/>
    </xf>
    <xf numFmtId="0" fontId="35" fillId="0" borderId="4" xfId="0" applyFont="1" applyBorder="1" applyAlignment="1">
      <alignment horizontal="left" vertical="center" wrapText="1"/>
    </xf>
    <xf numFmtId="0" fontId="37" fillId="0" borderId="0" xfId="0" applyFont="1" applyAlignment="1">
      <alignment horizontal="center" vertical="center"/>
    </xf>
    <xf numFmtId="0" fontId="37" fillId="0" borderId="0" xfId="0" applyFont="1">
      <alignment vertical="center"/>
    </xf>
    <xf numFmtId="0" fontId="36" fillId="0" borderId="0" xfId="0" applyFont="1">
      <alignment vertical="center"/>
    </xf>
    <xf numFmtId="0" fontId="36" fillId="0" borderId="0" xfId="0" applyFont="1" applyAlignment="1">
      <alignment horizontal="left" vertical="center"/>
    </xf>
    <xf numFmtId="0" fontId="35" fillId="0" borderId="0" xfId="0" applyFont="1">
      <alignment vertical="center"/>
    </xf>
    <xf numFmtId="185" fontId="39" fillId="0" borderId="0" xfId="0" quotePrefix="1" applyNumberFormat="1" applyFont="1">
      <alignment vertical="center"/>
    </xf>
    <xf numFmtId="0" fontId="35" fillId="0" borderId="0" xfId="0" applyFont="1" applyAlignment="1">
      <alignment horizontal="left" vertical="center"/>
    </xf>
    <xf numFmtId="185" fontId="0" fillId="0" borderId="4" xfId="0" applyNumberFormat="1" applyBorder="1">
      <alignment vertical="center"/>
    </xf>
    <xf numFmtId="0" fontId="9" fillId="0" borderId="0" xfId="0" applyFont="1" applyAlignment="1">
      <alignment horizontal="center" vertical="center"/>
    </xf>
    <xf numFmtId="0" fontId="9" fillId="0" borderId="0" xfId="0" applyFont="1" applyAlignment="1">
      <alignment horizontal="left" vertical="center"/>
    </xf>
    <xf numFmtId="38" fontId="9" fillId="0" borderId="3" xfId="0" applyNumberFormat="1" applyFont="1" applyBorder="1" applyAlignment="1">
      <alignment horizontal="right" vertical="center"/>
    </xf>
    <xf numFmtId="0" fontId="9" fillId="0" borderId="4" xfId="0" applyFont="1" applyBorder="1" applyAlignment="1">
      <alignment horizontal="center" vertical="center"/>
    </xf>
    <xf numFmtId="0" fontId="25" fillId="0" borderId="0" xfId="0" applyFont="1" applyAlignment="1">
      <alignment horizontal="center" vertical="center"/>
    </xf>
    <xf numFmtId="185" fontId="9" fillId="0" borderId="0" xfId="0" applyNumberFormat="1" applyFont="1">
      <alignment vertical="center"/>
    </xf>
    <xf numFmtId="185" fontId="35" fillId="0" borderId="1" xfId="0" applyNumberFormat="1" applyFont="1" applyBorder="1" applyAlignment="1">
      <alignment horizontal="center" vertical="center" wrapText="1"/>
    </xf>
    <xf numFmtId="185" fontId="0" fillId="0" borderId="0" xfId="0" applyNumberFormat="1">
      <alignment vertical="center"/>
    </xf>
    <xf numFmtId="0" fontId="43" fillId="0" borderId="4" xfId="0" applyFont="1" applyBorder="1" applyAlignment="1">
      <alignment horizontal="center" vertical="center" wrapText="1"/>
    </xf>
    <xf numFmtId="185" fontId="43" fillId="0" borderId="1" xfId="0" applyNumberFormat="1" applyFont="1" applyBorder="1" applyAlignment="1">
      <alignment horizontal="center" vertical="center" wrapText="1"/>
    </xf>
    <xf numFmtId="185" fontId="44" fillId="0" borderId="1" xfId="0" applyNumberFormat="1" applyFont="1" applyBorder="1" applyAlignment="1">
      <alignment horizontal="center" vertical="center" wrapText="1"/>
    </xf>
    <xf numFmtId="0" fontId="0" fillId="0" borderId="39" xfId="0" applyBorder="1">
      <alignment vertical="center"/>
    </xf>
    <xf numFmtId="185" fontId="0" fillId="0" borderId="39" xfId="0" applyNumberFormat="1" applyBorder="1">
      <alignment vertical="center"/>
    </xf>
    <xf numFmtId="0" fontId="0" fillId="0" borderId="38" xfId="0" applyBorder="1">
      <alignment vertical="center"/>
    </xf>
    <xf numFmtId="185" fontId="36" fillId="0" borderId="14" xfId="0" applyNumberFormat="1" applyFont="1" applyBorder="1" applyAlignment="1">
      <alignment horizontal="center" vertical="center" wrapText="1"/>
    </xf>
    <xf numFmtId="185" fontId="36" fillId="0" borderId="9" xfId="0" applyNumberFormat="1" applyFont="1" applyBorder="1" applyAlignment="1">
      <alignment vertical="center" wrapText="1"/>
    </xf>
    <xf numFmtId="0" fontId="23" fillId="0" borderId="32" xfId="0" applyFont="1" applyBorder="1" applyAlignment="1">
      <alignment horizontal="center" vertical="center" wrapText="1"/>
    </xf>
    <xf numFmtId="185" fontId="36" fillId="0" borderId="6" xfId="0" applyNumberFormat="1" applyFont="1" applyBorder="1" applyAlignment="1">
      <alignment horizontal="center" vertical="center" wrapText="1"/>
    </xf>
    <xf numFmtId="185" fontId="36" fillId="0" borderId="2" xfId="0" applyNumberFormat="1" applyFont="1" applyBorder="1" applyAlignment="1">
      <alignment horizontal="center" vertical="center" wrapText="1"/>
    </xf>
    <xf numFmtId="0" fontId="38" fillId="0" borderId="4" xfId="0" applyFont="1" applyBorder="1" applyAlignment="1">
      <alignment horizontal="left" vertical="center" wrapText="1"/>
    </xf>
    <xf numFmtId="184" fontId="30" fillId="0" borderId="0" xfId="0" applyNumberFormat="1" applyFont="1">
      <alignment vertical="center"/>
    </xf>
    <xf numFmtId="184" fontId="0" fillId="0" borderId="0" xfId="0" applyNumberFormat="1" applyAlignment="1">
      <alignment horizontal="left" vertical="center"/>
    </xf>
    <xf numFmtId="184" fontId="0" fillId="0" borderId="0" xfId="0" applyNumberFormat="1">
      <alignment vertical="center"/>
    </xf>
    <xf numFmtId="184" fontId="0" fillId="0" borderId="4" xfId="0" applyNumberFormat="1" applyBorder="1" applyAlignment="1">
      <alignment horizontal="center" vertical="center"/>
    </xf>
    <xf numFmtId="184" fontId="27" fillId="0" borderId="4" xfId="1" applyNumberFormat="1" applyFont="1" applyFill="1" applyBorder="1">
      <alignment vertical="center"/>
    </xf>
    <xf numFmtId="184" fontId="27" fillId="0" borderId="15" xfId="1" applyNumberFormat="1" applyFont="1" applyFill="1" applyBorder="1">
      <alignment vertical="center"/>
    </xf>
    <xf numFmtId="184" fontId="45" fillId="0" borderId="2" xfId="1" applyNumberFormat="1" applyFont="1" applyFill="1" applyBorder="1">
      <alignment vertical="center"/>
    </xf>
    <xf numFmtId="184" fontId="0" fillId="0" borderId="4" xfId="1" applyNumberFormat="1" applyFont="1" applyFill="1" applyBorder="1">
      <alignment vertical="center"/>
    </xf>
    <xf numFmtId="184" fontId="9" fillId="0" borderId="15" xfId="1" applyNumberFormat="1" applyFont="1" applyFill="1" applyBorder="1" applyAlignment="1">
      <alignment horizontal="right" vertical="center"/>
    </xf>
    <xf numFmtId="184" fontId="11" fillId="0" borderId="0" xfId="1" applyNumberFormat="1" applyFont="1" applyFill="1" applyBorder="1">
      <alignment vertical="center"/>
    </xf>
    <xf numFmtId="184" fontId="31" fillId="0" borderId="0" xfId="0" applyNumberFormat="1" applyFont="1">
      <alignment vertical="center"/>
    </xf>
    <xf numFmtId="0" fontId="9" fillId="0" borderId="0" xfId="0" applyFont="1" applyAlignment="1">
      <alignment horizontal="right" vertical="center"/>
    </xf>
    <xf numFmtId="0" fontId="13" fillId="0" borderId="0" xfId="0" applyFont="1" applyAlignment="1">
      <alignment horizontal="right" vertical="center"/>
    </xf>
    <xf numFmtId="0" fontId="9" fillId="0" borderId="18" xfId="0" applyFont="1" applyBorder="1">
      <alignment vertical="center"/>
    </xf>
    <xf numFmtId="0" fontId="21" fillId="0" borderId="0" xfId="0" applyFont="1">
      <alignment vertical="center"/>
    </xf>
    <xf numFmtId="0" fontId="27" fillId="0" borderId="4" xfId="0" applyFont="1" applyBorder="1" applyAlignment="1">
      <alignment vertical="center" shrinkToFit="1"/>
    </xf>
    <xf numFmtId="56" fontId="0" fillId="0" borderId="4" xfId="0" applyNumberFormat="1" applyBorder="1" applyAlignment="1">
      <alignment vertical="center" shrinkToFit="1"/>
    </xf>
    <xf numFmtId="0" fontId="0" fillId="0" borderId="0" xfId="0" applyAlignment="1">
      <alignment vertical="center" shrinkToFit="1"/>
    </xf>
    <xf numFmtId="38" fontId="3" fillId="0" borderId="4" xfId="1" applyFont="1" applyFill="1" applyBorder="1" applyAlignment="1">
      <alignment horizontal="right" vertical="center"/>
    </xf>
    <xf numFmtId="38" fontId="9" fillId="0" borderId="4" xfId="1" applyFont="1" applyFill="1" applyBorder="1" applyAlignment="1">
      <alignment vertical="center"/>
    </xf>
    <xf numFmtId="3" fontId="9" fillId="0" borderId="4" xfId="1" applyNumberFormat="1" applyFont="1" applyFill="1" applyBorder="1" applyAlignment="1">
      <alignment vertical="center"/>
    </xf>
    <xf numFmtId="3" fontId="9" fillId="0" borderId="2" xfId="1" applyNumberFormat="1" applyFont="1" applyFill="1" applyBorder="1">
      <alignment vertical="center"/>
    </xf>
    <xf numFmtId="3" fontId="3" fillId="0" borderId="4" xfId="1" applyNumberFormat="1" applyFont="1" applyFill="1" applyBorder="1" applyAlignment="1">
      <alignment horizontal="right" vertical="center"/>
    </xf>
    <xf numFmtId="3" fontId="9" fillId="0" borderId="4" xfId="1" applyNumberFormat="1" applyFont="1" applyFill="1" applyBorder="1">
      <alignment vertical="center"/>
    </xf>
    <xf numFmtId="3" fontId="46" fillId="0" borderId="4" xfId="1" applyNumberFormat="1" applyFont="1" applyFill="1" applyBorder="1" applyAlignment="1">
      <alignment horizontal="right" vertical="center"/>
    </xf>
    <xf numFmtId="38" fontId="27" fillId="0" borderId="4" xfId="1" applyFont="1" applyBorder="1">
      <alignment vertical="center"/>
    </xf>
    <xf numFmtId="38" fontId="0" fillId="2" borderId="0" xfId="1" applyFont="1" applyFill="1">
      <alignment vertical="center"/>
    </xf>
    <xf numFmtId="38" fontId="0" fillId="3" borderId="4" xfId="1" applyFont="1" applyFill="1" applyBorder="1" applyAlignment="1">
      <alignment horizontal="centerContinuous" vertical="center"/>
    </xf>
    <xf numFmtId="38" fontId="0" fillId="0" borderId="4" xfId="1" applyFont="1" applyBorder="1">
      <alignment vertical="center"/>
    </xf>
    <xf numFmtId="38" fontId="0" fillId="0" borderId="2" xfId="1" applyFont="1" applyBorder="1">
      <alignment vertical="center"/>
    </xf>
    <xf numFmtId="38" fontId="0" fillId="4" borderId="8" xfId="1" applyFont="1" applyFill="1" applyBorder="1">
      <alignment vertical="center"/>
    </xf>
    <xf numFmtId="178" fontId="11" fillId="0" borderId="13" xfId="0" applyNumberFormat="1" applyFont="1" applyBorder="1" applyAlignment="1">
      <alignment horizontal="center" vertical="center"/>
    </xf>
    <xf numFmtId="178" fontId="11" fillId="0" borderId="4" xfId="0" applyNumberFormat="1" applyFont="1" applyBorder="1" applyAlignment="1">
      <alignment horizontal="centerContinuous" vertical="center"/>
    </xf>
    <xf numFmtId="178" fontId="11" fillId="0" borderId="4" xfId="0" applyNumberFormat="1" applyFont="1" applyBorder="1" applyAlignment="1">
      <alignment horizontal="center" vertical="center"/>
    </xf>
    <xf numFmtId="178" fontId="0" fillId="0" borderId="4" xfId="1" applyNumberFormat="1" applyFont="1" applyFill="1" applyBorder="1" applyAlignment="1">
      <alignment vertical="center"/>
    </xf>
    <xf numFmtId="178" fontId="11" fillId="0" borderId="4" xfId="1" applyNumberFormat="1" applyFont="1" applyFill="1" applyBorder="1">
      <alignment vertical="center"/>
    </xf>
    <xf numFmtId="178" fontId="0" fillId="0" borderId="15" xfId="1" applyNumberFormat="1" applyFont="1" applyFill="1" applyBorder="1" applyAlignment="1">
      <alignment vertical="center"/>
    </xf>
    <xf numFmtId="178" fontId="11" fillId="0" borderId="15" xfId="1" applyNumberFormat="1" applyFont="1" applyFill="1" applyBorder="1">
      <alignment vertical="center"/>
    </xf>
    <xf numFmtId="178" fontId="0" fillId="0" borderId="2" xfId="1" applyNumberFormat="1" applyFont="1" applyFill="1" applyBorder="1">
      <alignment vertical="center"/>
    </xf>
    <xf numFmtId="178" fontId="11" fillId="0" borderId="2" xfId="1" applyNumberFormat="1" applyFont="1" applyFill="1" applyBorder="1">
      <alignment vertical="center"/>
    </xf>
    <xf numFmtId="178" fontId="11" fillId="0" borderId="1" xfId="0" applyNumberFormat="1" applyFont="1" applyBorder="1" applyAlignment="1">
      <alignment horizontal="center" vertical="center"/>
    </xf>
    <xf numFmtId="178" fontId="11" fillId="0" borderId="1" xfId="1" applyNumberFormat="1" applyFont="1" applyFill="1" applyBorder="1" applyAlignment="1">
      <alignment horizontal="right" vertical="center"/>
    </xf>
    <xf numFmtId="178" fontId="11" fillId="0" borderId="4" xfId="1" applyNumberFormat="1" applyFont="1" applyFill="1" applyBorder="1" applyAlignment="1">
      <alignment vertical="center"/>
    </xf>
    <xf numFmtId="178" fontId="0" fillId="0" borderId="9" xfId="1" applyNumberFormat="1" applyFont="1" applyBorder="1" applyAlignment="1">
      <alignment vertical="center"/>
    </xf>
    <xf numFmtId="178" fontId="11" fillId="0" borderId="1" xfId="1" applyNumberFormat="1" applyFont="1" applyFill="1" applyBorder="1" applyAlignment="1">
      <alignment vertical="center"/>
    </xf>
    <xf numFmtId="178" fontId="11" fillId="0" borderId="13" xfId="1" applyNumberFormat="1" applyFont="1" applyFill="1" applyBorder="1" applyAlignment="1">
      <alignment vertical="center"/>
    </xf>
    <xf numFmtId="178" fontId="11" fillId="0" borderId="15" xfId="1" applyNumberFormat="1" applyFont="1" applyFill="1" applyBorder="1" applyAlignment="1">
      <alignment vertical="center"/>
    </xf>
    <xf numFmtId="178" fontId="0" fillId="0" borderId="15" xfId="1" applyNumberFormat="1" applyFont="1" applyBorder="1">
      <alignment vertical="center"/>
    </xf>
    <xf numFmtId="178" fontId="0" fillId="0" borderId="25" xfId="1" applyNumberFormat="1" applyFont="1" applyFill="1" applyBorder="1">
      <alignment vertical="center"/>
    </xf>
    <xf numFmtId="178" fontId="26" fillId="0" borderId="0" xfId="0" applyNumberFormat="1" applyFont="1" applyAlignment="1">
      <alignment horizontal="center" vertical="center"/>
    </xf>
    <xf numFmtId="178" fontId="11" fillId="0" borderId="0" xfId="0" applyNumberFormat="1" applyFont="1" applyAlignment="1">
      <alignment horizontal="center" vertical="center"/>
    </xf>
    <xf numFmtId="3" fontId="0" fillId="4" borderId="8" xfId="0" applyNumberFormat="1" applyFill="1" applyBorder="1">
      <alignment vertical="center"/>
    </xf>
    <xf numFmtId="179" fontId="26" fillId="0" borderId="0" xfId="0" applyNumberFormat="1" applyFont="1">
      <alignment vertical="center"/>
    </xf>
    <xf numFmtId="0" fontId="9" fillId="0" borderId="2" xfId="0" applyFont="1" applyBorder="1" applyAlignment="1">
      <alignment horizontal="center" vertical="center"/>
    </xf>
    <xf numFmtId="0" fontId="9" fillId="0" borderId="5" xfId="0" applyFont="1" applyBorder="1" applyAlignment="1">
      <alignment horizontal="center" vertical="center"/>
    </xf>
    <xf numFmtId="0" fontId="0" fillId="8" borderId="4" xfId="0" applyFill="1" applyBorder="1" applyAlignment="1">
      <alignment horizontal="center" vertical="center"/>
    </xf>
    <xf numFmtId="0" fontId="25" fillId="0" borderId="0" xfId="0" applyFont="1">
      <alignment vertical="center"/>
    </xf>
    <xf numFmtId="0" fontId="47" fillId="0" borderId="0" xfId="0" applyFont="1" applyAlignment="1">
      <alignment horizontal="right" vertical="center"/>
    </xf>
    <xf numFmtId="0" fontId="19" fillId="0" borderId="0" xfId="0" applyFont="1" applyAlignment="1">
      <alignment horizontal="center" vertical="center"/>
    </xf>
    <xf numFmtId="0" fontId="25" fillId="0" borderId="0" xfId="0" applyFont="1" applyAlignment="1">
      <alignment horizontal="right" vertical="center"/>
    </xf>
    <xf numFmtId="0" fontId="42" fillId="0" borderId="0" xfId="0" applyFont="1">
      <alignment vertical="center"/>
    </xf>
    <xf numFmtId="0" fontId="9" fillId="0" borderId="7" xfId="0" applyFont="1" applyBorder="1" applyAlignment="1">
      <alignment horizontal="center" vertical="center"/>
    </xf>
    <xf numFmtId="0" fontId="9" fillId="0" borderId="13" xfId="0" applyFont="1" applyBorder="1" applyAlignment="1">
      <alignment horizontal="center" vertical="center"/>
    </xf>
    <xf numFmtId="0" fontId="0" fillId="0" borderId="9" xfId="0" applyBorder="1">
      <alignment vertical="center"/>
    </xf>
    <xf numFmtId="38" fontId="42" fillId="0" borderId="0" xfId="1" applyFont="1" applyBorder="1" applyAlignment="1">
      <alignment horizontal="center" vertical="center"/>
    </xf>
    <xf numFmtId="0" fontId="42" fillId="0" borderId="0" xfId="0" applyFont="1" applyAlignment="1">
      <alignment horizontal="center" vertical="center"/>
    </xf>
    <xf numFmtId="0" fontId="0" fillId="5" borderId="4" xfId="0" applyFill="1" applyBorder="1" applyAlignment="1">
      <alignment horizontal="center" vertical="center"/>
    </xf>
    <xf numFmtId="0" fontId="0" fillId="5" borderId="9" xfId="0" applyFill="1" applyBorder="1" applyAlignment="1">
      <alignment horizontal="center" vertical="center"/>
    </xf>
    <xf numFmtId="178" fontId="0" fillId="5" borderId="4" xfId="0" applyNumberFormat="1" applyFill="1" applyBorder="1" applyAlignment="1">
      <alignment horizontal="center" vertical="center"/>
    </xf>
    <xf numFmtId="0" fontId="42" fillId="0" borderId="7" xfId="0" applyFont="1" applyBorder="1" applyAlignment="1">
      <alignment horizontal="right" vertical="center"/>
    </xf>
    <xf numFmtId="0" fontId="42" fillId="0" borderId="7" xfId="0" applyFont="1" applyBorder="1" applyAlignment="1">
      <alignment horizontal="left" vertical="center"/>
    </xf>
    <xf numFmtId="0" fontId="23" fillId="0" borderId="13" xfId="0" applyFont="1" applyBorder="1">
      <alignment vertical="center"/>
    </xf>
    <xf numFmtId="0" fontId="23" fillId="0" borderId="16" xfId="0" applyFont="1" applyBorder="1" applyAlignment="1">
      <alignment vertical="center" shrinkToFit="1"/>
    </xf>
    <xf numFmtId="0" fontId="23" fillId="2" borderId="17" xfId="0" applyFont="1" applyFill="1" applyBorder="1" applyAlignment="1">
      <alignment vertical="center" shrinkToFit="1"/>
    </xf>
    <xf numFmtId="0" fontId="23" fillId="0" borderId="18" xfId="0" applyFont="1" applyBorder="1" applyAlignment="1">
      <alignment vertical="center" shrinkToFit="1"/>
    </xf>
    <xf numFmtId="177" fontId="0" fillId="2" borderId="0" xfId="0" applyNumberFormat="1" applyFill="1" applyAlignment="1">
      <alignment horizontal="center" vertical="center"/>
    </xf>
    <xf numFmtId="177" fontId="0" fillId="0" borderId="1" xfId="0" applyNumberFormat="1" applyBorder="1" applyAlignment="1">
      <alignment horizontal="center" vertical="center"/>
    </xf>
    <xf numFmtId="177" fontId="9" fillId="2" borderId="0" xfId="0" applyNumberFormat="1" applyFont="1" applyFill="1" applyAlignment="1">
      <alignment horizontal="center" vertical="center"/>
    </xf>
    <xf numFmtId="177" fontId="0" fillId="0" borderId="4" xfId="0" applyNumberFormat="1" applyBorder="1" applyAlignment="1">
      <alignment horizontal="center" vertical="center"/>
    </xf>
    <xf numFmtId="177" fontId="27" fillId="0" borderId="4" xfId="0" applyNumberFormat="1" applyFont="1" applyBorder="1" applyAlignment="1">
      <alignment horizontal="center" vertical="center"/>
    </xf>
    <xf numFmtId="177" fontId="0" fillId="0" borderId="2" xfId="0" applyNumberFormat="1" applyBorder="1" applyAlignment="1">
      <alignment horizontal="center" vertical="center"/>
    </xf>
    <xf numFmtId="177" fontId="0" fillId="0" borderId="9" xfId="0" applyNumberFormat="1" applyBorder="1" applyAlignment="1">
      <alignment horizontal="center" vertical="center"/>
    </xf>
    <xf numFmtId="178" fontId="0" fillId="0" borderId="0" xfId="1" applyNumberFormat="1" applyFont="1">
      <alignment vertical="center"/>
    </xf>
    <xf numFmtId="178" fontId="26" fillId="0" borderId="0" xfId="1" applyNumberFormat="1" applyFont="1" applyAlignment="1">
      <alignment horizontal="center" vertical="center"/>
    </xf>
    <xf numFmtId="178" fontId="11" fillId="0" borderId="0" xfId="1" applyNumberFormat="1" applyFont="1" applyAlignment="1">
      <alignment horizontal="center" vertical="center"/>
    </xf>
    <xf numFmtId="178" fontId="11" fillId="0" borderId="0" xfId="0" applyNumberFormat="1" applyFont="1" applyAlignment="1">
      <alignment horizontal="left" vertical="center"/>
    </xf>
    <xf numFmtId="178" fontId="0" fillId="0" borderId="0" xfId="1" applyNumberFormat="1" applyFont="1" applyAlignment="1">
      <alignment horizontal="right" vertical="center"/>
    </xf>
    <xf numFmtId="0" fontId="0" fillId="2" borderId="11" xfId="0" applyFill="1" applyBorder="1" applyAlignment="1">
      <alignment horizontal="center" vertical="center"/>
    </xf>
    <xf numFmtId="0" fontId="0" fillId="2" borderId="0" xfId="0" applyFill="1" applyAlignment="1">
      <alignment horizontal="center" vertical="center"/>
    </xf>
    <xf numFmtId="0" fontId="11" fillId="0" borderId="4" xfId="0" applyFont="1" applyBorder="1" applyAlignment="1">
      <alignment horizontal="center" vertical="center"/>
    </xf>
    <xf numFmtId="3" fontId="3" fillId="0" borderId="9" xfId="1" applyNumberFormat="1" applyFont="1" applyFill="1" applyBorder="1" applyAlignment="1">
      <alignment vertical="center"/>
    </xf>
    <xf numFmtId="38" fontId="0" fillId="0" borderId="4" xfId="1" applyFont="1" applyFill="1" applyBorder="1" applyAlignment="1">
      <alignment vertical="center"/>
    </xf>
    <xf numFmtId="184" fontId="0" fillId="0" borderId="4" xfId="1" applyNumberFormat="1" applyFont="1" applyFill="1" applyBorder="1" applyAlignment="1">
      <alignment vertical="center"/>
    </xf>
    <xf numFmtId="177" fontId="0" fillId="2" borderId="11" xfId="0" applyNumberFormat="1" applyFill="1" applyBorder="1" applyAlignment="1">
      <alignment horizontal="center" vertical="center"/>
    </xf>
    <xf numFmtId="185" fontId="40" fillId="0" borderId="46" xfId="0" applyNumberFormat="1" applyFont="1" applyBorder="1" applyAlignment="1">
      <alignment horizontal="center" vertical="center"/>
    </xf>
    <xf numFmtId="185" fontId="40" fillId="0" borderId="30" xfId="0" applyNumberFormat="1" applyFont="1" applyBorder="1" applyAlignment="1">
      <alignment horizontal="center" vertical="center"/>
    </xf>
    <xf numFmtId="185" fontId="40" fillId="0" borderId="31" xfId="0" applyNumberFormat="1" applyFont="1" applyBorder="1" applyAlignment="1">
      <alignment horizontal="center" vertical="center"/>
    </xf>
    <xf numFmtId="185" fontId="33" fillId="0" borderId="46" xfId="0" applyNumberFormat="1" applyFont="1" applyBorder="1" applyAlignment="1">
      <alignment horizontal="center" vertical="top"/>
    </xf>
    <xf numFmtId="185" fontId="33" fillId="0" borderId="30" xfId="0" applyNumberFormat="1" applyFont="1" applyBorder="1" applyAlignment="1">
      <alignment horizontal="center" vertical="top"/>
    </xf>
    <xf numFmtId="185" fontId="33" fillId="0" borderId="43" xfId="0" applyNumberFormat="1" applyFont="1" applyBorder="1" applyAlignment="1">
      <alignment horizontal="center" vertical="top"/>
    </xf>
    <xf numFmtId="185" fontId="40" fillId="0" borderId="43" xfId="0" applyNumberFormat="1" applyFont="1" applyBorder="1" applyAlignment="1">
      <alignment horizontal="center" vertical="center"/>
    </xf>
    <xf numFmtId="185" fontId="0" fillId="0" borderId="39" xfId="0" applyNumberFormat="1" applyBorder="1" applyAlignment="1">
      <alignment horizontal="center" vertical="center"/>
    </xf>
    <xf numFmtId="0" fontId="8" fillId="0" borderId="51" xfId="0" applyFont="1" applyBorder="1" applyAlignment="1">
      <alignment horizontal="center" vertical="center" wrapText="1"/>
    </xf>
    <xf numFmtId="0" fontId="11" fillId="0" borderId="9" xfId="0" applyFont="1" applyBorder="1">
      <alignment vertical="center"/>
    </xf>
    <xf numFmtId="0" fontId="0" fillId="0" borderId="15" xfId="0" applyBorder="1">
      <alignment vertical="center"/>
    </xf>
    <xf numFmtId="0" fontId="25" fillId="0" borderId="25" xfId="0" applyFont="1" applyBorder="1" applyAlignment="1">
      <alignment horizontal="center" vertical="center"/>
    </xf>
    <xf numFmtId="0" fontId="0" fillId="0" borderId="9" xfId="0" applyBorder="1" applyAlignment="1">
      <alignment horizontal="left" vertical="center"/>
    </xf>
    <xf numFmtId="0" fontId="0" fillId="0" borderId="4" xfId="0" applyBorder="1" applyAlignment="1">
      <alignment horizontal="left" vertical="center"/>
    </xf>
    <xf numFmtId="0" fontId="23" fillId="0" borderId="4" xfId="0" applyFont="1" applyBorder="1" applyAlignment="1">
      <alignment vertical="center" shrinkToFit="1"/>
    </xf>
    <xf numFmtId="0" fontId="25" fillId="0" borderId="2" xfId="0" applyFont="1" applyBorder="1" applyAlignment="1">
      <alignment horizontal="center" vertical="center"/>
    </xf>
    <xf numFmtId="0" fontId="11" fillId="0" borderId="25" xfId="0" applyFont="1" applyBorder="1" applyAlignment="1">
      <alignment horizontal="center" vertical="center"/>
    </xf>
    <xf numFmtId="0" fontId="0" fillId="0" borderId="9" xfId="0" applyBorder="1" applyAlignment="1">
      <alignment horizontal="center" vertical="center"/>
    </xf>
    <xf numFmtId="178" fontId="11" fillId="0" borderId="0" xfId="0" applyNumberFormat="1" applyFont="1" applyAlignment="1">
      <alignment horizontal="right" vertical="center"/>
    </xf>
    <xf numFmtId="0" fontId="2" fillId="0" borderId="0" xfId="0" applyFont="1" applyAlignment="1">
      <alignment horizontal="right" vertical="center"/>
    </xf>
    <xf numFmtId="0" fontId="47" fillId="0" borderId="0" xfId="0" applyFont="1" applyAlignment="1">
      <alignment horizontal="center" vertical="center"/>
    </xf>
    <xf numFmtId="0" fontId="2" fillId="0" borderId="0" xfId="0" applyFont="1">
      <alignment vertical="center"/>
    </xf>
    <xf numFmtId="0" fontId="34" fillId="0" borderId="0" xfId="0" applyFont="1" applyAlignment="1">
      <alignment horizontal="right" vertical="center"/>
    </xf>
    <xf numFmtId="0" fontId="1" fillId="0" borderId="0" xfId="0" applyFont="1" applyAlignment="1">
      <alignment horizontal="right" vertical="center"/>
    </xf>
    <xf numFmtId="0" fontId="1" fillId="0" borderId="0" xfId="0" applyFont="1" applyAlignment="1">
      <alignment horizontal="center" vertical="center"/>
    </xf>
    <xf numFmtId="0" fontId="11" fillId="0" borderId="15" xfId="0" applyFont="1" applyBorder="1">
      <alignment vertical="center"/>
    </xf>
    <xf numFmtId="3" fontId="9" fillId="0" borderId="15" xfId="1" applyNumberFormat="1" applyFont="1" applyFill="1" applyBorder="1" applyAlignment="1">
      <alignment vertical="center"/>
    </xf>
    <xf numFmtId="0" fontId="51" fillId="0" borderId="0" xfId="0" applyFont="1">
      <alignment vertical="center"/>
    </xf>
    <xf numFmtId="0" fontId="25" fillId="0" borderId="0" xfId="0" applyFont="1" applyAlignment="1">
      <alignment vertical="center" shrinkToFit="1"/>
    </xf>
    <xf numFmtId="0" fontId="25" fillId="9" borderId="0" xfId="0" applyFont="1" applyFill="1">
      <alignment vertical="center"/>
    </xf>
    <xf numFmtId="0" fontId="25" fillId="10" borderId="0" xfId="0" applyFont="1" applyFill="1">
      <alignment vertical="center"/>
    </xf>
    <xf numFmtId="0" fontId="53" fillId="0" borderId="0" xfId="0" applyFont="1">
      <alignment vertical="center"/>
    </xf>
    <xf numFmtId="0" fontId="53" fillId="0" borderId="0" xfId="0" applyFont="1" applyAlignment="1">
      <alignment horizontal="right" vertical="center"/>
    </xf>
    <xf numFmtId="0" fontId="41" fillId="0" borderId="0" xfId="0" applyFont="1" applyAlignment="1">
      <alignment horizontal="center" vertical="center" shrinkToFit="1"/>
    </xf>
    <xf numFmtId="0" fontId="0" fillId="0" borderId="3" xfId="0" applyBorder="1" applyAlignment="1">
      <alignment vertical="center" shrinkToFit="1"/>
    </xf>
    <xf numFmtId="0" fontId="0" fillId="0" borderId="2" xfId="0" applyBorder="1" applyAlignment="1">
      <alignment vertical="center" shrinkToFit="1"/>
    </xf>
    <xf numFmtId="0" fontId="0" fillId="11" borderId="4" xfId="0" applyFill="1" applyBorder="1" applyAlignment="1">
      <alignment vertical="center" shrinkToFit="1"/>
    </xf>
    <xf numFmtId="0" fontId="0" fillId="8" borderId="4" xfId="0" applyFill="1" applyBorder="1" applyAlignment="1">
      <alignment vertical="center" shrinkToFit="1"/>
    </xf>
    <xf numFmtId="0" fontId="0" fillId="12" borderId="4" xfId="0" applyFill="1" applyBorder="1" applyAlignment="1">
      <alignment vertical="center" shrinkToFit="1"/>
    </xf>
    <xf numFmtId="0" fontId="0" fillId="13" borderId="4" xfId="0" applyFill="1" applyBorder="1" applyAlignment="1">
      <alignment vertical="center" shrinkToFit="1"/>
    </xf>
    <xf numFmtId="49" fontId="0" fillId="0" borderId="4" xfId="0" applyNumberFormat="1" applyBorder="1" applyAlignment="1">
      <alignment vertical="center" shrinkToFit="1"/>
    </xf>
    <xf numFmtId="0" fontId="50" fillId="0" borderId="0" xfId="0" applyFont="1" applyAlignment="1">
      <alignment vertical="top" wrapText="1"/>
    </xf>
    <xf numFmtId="0" fontId="50" fillId="0" borderId="30" xfId="0" applyFont="1" applyBorder="1" applyAlignment="1">
      <alignment vertical="top" wrapText="1"/>
    </xf>
    <xf numFmtId="0" fontId="50" fillId="0" borderId="21" xfId="0" applyFont="1" applyBorder="1" applyAlignment="1">
      <alignment vertical="top" wrapText="1"/>
    </xf>
    <xf numFmtId="0" fontId="50" fillId="0" borderId="36" xfId="0" applyFont="1" applyBorder="1" applyAlignment="1">
      <alignment vertical="top" wrapText="1"/>
    </xf>
    <xf numFmtId="0" fontId="50" fillId="0" borderId="36" xfId="0" applyFont="1" applyBorder="1" applyAlignment="1">
      <alignment horizontal="center" vertical="center" wrapText="1"/>
    </xf>
    <xf numFmtId="0" fontId="50" fillId="0" borderId="28" xfId="0" applyFont="1" applyBorder="1" applyAlignment="1">
      <alignment vertical="top" wrapText="1"/>
    </xf>
    <xf numFmtId="0" fontId="57" fillId="0" borderId="0" xfId="0" applyFont="1" applyAlignment="1">
      <alignment horizontal="center" vertical="center"/>
    </xf>
    <xf numFmtId="0" fontId="55" fillId="0" borderId="0" xfId="0" applyFont="1" applyAlignment="1">
      <alignment horizontal="left" vertical="center"/>
    </xf>
    <xf numFmtId="0" fontId="58" fillId="0" borderId="0" xfId="0" applyFont="1" applyAlignment="1">
      <alignment horizontal="left" vertical="center"/>
    </xf>
    <xf numFmtId="0" fontId="54" fillId="0" borderId="0" xfId="0" applyFont="1">
      <alignment vertical="center"/>
    </xf>
    <xf numFmtId="0" fontId="55" fillId="0" borderId="0" xfId="0" applyFont="1">
      <alignment vertical="center"/>
    </xf>
    <xf numFmtId="0" fontId="56" fillId="0" borderId="0" xfId="0" applyFont="1">
      <alignment vertical="center"/>
    </xf>
    <xf numFmtId="0" fontId="58" fillId="0" borderId="0" xfId="0" applyFont="1">
      <alignment vertical="center"/>
    </xf>
    <xf numFmtId="0" fontId="59" fillId="0" borderId="0" xfId="0" applyFont="1">
      <alignment vertical="center"/>
    </xf>
    <xf numFmtId="0" fontId="56" fillId="0" borderId="0" xfId="0" applyFont="1" applyAlignment="1">
      <alignment horizontal="center" vertical="center"/>
    </xf>
    <xf numFmtId="0" fontId="0" fillId="0" borderId="4" xfId="0" applyBorder="1" applyAlignment="1">
      <alignment horizontal="center" vertical="center" shrinkToFit="1"/>
    </xf>
    <xf numFmtId="0" fontId="0" fillId="13" borderId="1" xfId="0" applyFill="1" applyBorder="1" applyAlignment="1">
      <alignment horizontal="center" vertical="center" shrinkToFit="1"/>
    </xf>
    <xf numFmtId="0" fontId="0" fillId="13" borderId="5" xfId="0" applyFill="1" applyBorder="1" applyAlignment="1">
      <alignment horizontal="center" vertical="center" shrinkToFit="1"/>
    </xf>
    <xf numFmtId="0" fontId="0" fillId="12" borderId="4" xfId="0" applyFill="1" applyBorder="1" applyAlignment="1">
      <alignment horizontal="center" vertical="center"/>
    </xf>
    <xf numFmtId="0" fontId="0" fillId="8" borderId="4" xfId="0" applyFill="1" applyBorder="1" applyAlignment="1">
      <alignment horizontal="center" vertical="center"/>
    </xf>
    <xf numFmtId="0" fontId="0" fillId="0" borderId="0" xfId="0" applyAlignment="1">
      <alignment horizontal="left" vertical="center"/>
    </xf>
    <xf numFmtId="0" fontId="0" fillId="2" borderId="21" xfId="0" applyFill="1" applyBorder="1" applyAlignment="1">
      <alignment horizontal="center" vertical="center"/>
    </xf>
    <xf numFmtId="0" fontId="0" fillId="2" borderId="36" xfId="0" applyFill="1" applyBorder="1" applyAlignment="1">
      <alignment horizontal="center" vertical="center"/>
    </xf>
    <xf numFmtId="0" fontId="0" fillId="2" borderId="34" xfId="0" applyFill="1" applyBorder="1" applyAlignment="1">
      <alignment horizontal="center" vertical="center"/>
    </xf>
    <xf numFmtId="0" fontId="8" fillId="0" borderId="0" xfId="0" applyFont="1" applyAlignment="1">
      <alignment horizontal="left" vertical="center"/>
    </xf>
    <xf numFmtId="0" fontId="25" fillId="2" borderId="0" xfId="0" applyFont="1" applyFill="1" applyAlignment="1">
      <alignment horizontal="center" vertical="center"/>
    </xf>
    <xf numFmtId="0" fontId="0" fillId="0" borderId="22" xfId="0" applyBorder="1" applyAlignment="1">
      <alignment horizontal="left" vertical="center"/>
    </xf>
    <xf numFmtId="0" fontId="13" fillId="0" borderId="4" xfId="0" applyFont="1" applyBorder="1" applyAlignment="1">
      <alignment horizontal="center" vertical="center" textRotation="255"/>
    </xf>
    <xf numFmtId="0" fontId="17" fillId="0" borderId="1" xfId="0" applyFont="1" applyBorder="1" applyAlignment="1">
      <alignment horizontal="left" vertical="center" shrinkToFit="1"/>
    </xf>
    <xf numFmtId="0" fontId="17" fillId="0" borderId="13" xfId="0" applyFont="1" applyBorder="1" applyAlignment="1">
      <alignment horizontal="left" vertical="center" shrinkToFit="1"/>
    </xf>
    <xf numFmtId="0" fontId="17" fillId="0" borderId="5" xfId="0" applyFont="1" applyBorder="1" applyAlignment="1">
      <alignment horizontal="left" vertical="center" shrinkToFit="1"/>
    </xf>
    <xf numFmtId="180" fontId="17" fillId="0" borderId="4" xfId="0" applyNumberFormat="1" applyFont="1" applyBorder="1" applyAlignment="1">
      <alignment horizontal="center" vertical="center"/>
    </xf>
    <xf numFmtId="0" fontId="26" fillId="0" borderId="4" xfId="0" applyFont="1" applyBorder="1" applyAlignment="1">
      <alignment horizontal="center" vertical="center" shrinkToFit="1"/>
    </xf>
    <xf numFmtId="49" fontId="16" fillId="0" borderId="1" xfId="0" applyNumberFormat="1" applyFont="1" applyBorder="1" applyAlignment="1">
      <alignment horizontal="center" vertical="center" shrinkToFit="1"/>
    </xf>
    <xf numFmtId="49" fontId="16" fillId="0" borderId="13" xfId="0" applyNumberFormat="1" applyFont="1" applyBorder="1" applyAlignment="1">
      <alignment horizontal="center" vertical="center" shrinkToFit="1"/>
    </xf>
    <xf numFmtId="49" fontId="16" fillId="0" borderId="5" xfId="0" applyNumberFormat="1" applyFont="1" applyBorder="1" applyAlignment="1">
      <alignment horizontal="center" vertical="center" shrinkToFit="1"/>
    </xf>
    <xf numFmtId="5" fontId="16" fillId="0" borderId="13"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0" fillId="0" borderId="48" xfId="0" applyBorder="1" applyAlignment="1">
      <alignment horizontal="left" vertical="center"/>
    </xf>
    <xf numFmtId="0" fontId="0" fillId="0" borderId="49" xfId="0" applyBorder="1" applyAlignment="1">
      <alignment horizontal="left" vertical="center"/>
    </xf>
    <xf numFmtId="0" fontId="0" fillId="0" borderId="50" xfId="0" applyBorder="1" applyAlignment="1">
      <alignment horizontal="left" vertical="center"/>
    </xf>
    <xf numFmtId="0" fontId="40" fillId="0" borderId="22" xfId="0" applyFont="1" applyBorder="1" applyAlignment="1">
      <alignment horizontal="left" vertical="center"/>
    </xf>
    <xf numFmtId="0" fontId="40" fillId="0" borderId="0" xfId="0" applyFont="1" applyAlignment="1">
      <alignment horizontal="left" vertical="center"/>
    </xf>
    <xf numFmtId="0" fontId="40" fillId="0" borderId="40" xfId="0" applyFont="1" applyBorder="1" applyAlignment="1">
      <alignment horizontal="left" vertical="center"/>
    </xf>
    <xf numFmtId="0" fontId="40" fillId="0" borderId="42" xfId="0" applyFont="1" applyBorder="1" applyAlignment="1">
      <alignment horizontal="left" vertical="center"/>
    </xf>
    <xf numFmtId="185" fontId="33" fillId="0" borderId="22" xfId="0" applyNumberFormat="1" applyFont="1" applyBorder="1" applyAlignment="1">
      <alignment horizontal="left" vertical="center"/>
    </xf>
    <xf numFmtId="185" fontId="33" fillId="0" borderId="0" xfId="0" applyNumberFormat="1" applyFont="1" applyAlignment="1">
      <alignment horizontal="left" vertical="center"/>
    </xf>
    <xf numFmtId="185" fontId="33" fillId="0" borderId="40" xfId="0" applyNumberFormat="1" applyFont="1" applyBorder="1" applyAlignment="1">
      <alignment horizontal="left" vertical="center"/>
    </xf>
    <xf numFmtId="185" fontId="33" fillId="0" borderId="42" xfId="0" applyNumberFormat="1" applyFont="1" applyBorder="1" applyAlignment="1">
      <alignment horizontal="left" vertical="center"/>
    </xf>
    <xf numFmtId="0" fontId="37" fillId="0" borderId="8" xfId="0" applyFont="1" applyBorder="1" applyAlignment="1">
      <alignment horizontal="center" vertical="center" wrapText="1"/>
    </xf>
    <xf numFmtId="0" fontId="37" fillId="0" borderId="4" xfId="0" applyFont="1" applyBorder="1" applyAlignment="1">
      <alignment horizontal="center" vertical="center" wrapText="1"/>
    </xf>
    <xf numFmtId="0" fontId="37" fillId="0" borderId="27" xfId="0" applyFont="1" applyBorder="1" applyAlignment="1">
      <alignment horizontal="center" vertical="center" wrapText="1"/>
    </xf>
    <xf numFmtId="0" fontId="37" fillId="0" borderId="29" xfId="0" applyFont="1" applyBorder="1" applyAlignment="1">
      <alignment horizontal="center" vertical="center" wrapText="1"/>
    </xf>
    <xf numFmtId="0" fontId="37" fillId="0" borderId="22" xfId="0" applyFont="1" applyBorder="1" applyAlignment="1">
      <alignment horizontal="center" vertical="center" wrapText="1"/>
    </xf>
    <xf numFmtId="0" fontId="37" fillId="0" borderId="30" xfId="0" applyFont="1" applyBorder="1" applyAlignment="1">
      <alignment horizontal="center" vertical="center" wrapText="1"/>
    </xf>
    <xf numFmtId="0" fontId="37" fillId="0" borderId="6" xfId="0" applyFont="1" applyBorder="1" applyAlignment="1">
      <alignment horizontal="center" vertical="center" wrapText="1"/>
    </xf>
    <xf numFmtId="0" fontId="37" fillId="0" borderId="31" xfId="0" applyFont="1" applyBorder="1" applyAlignment="1">
      <alignment horizontal="center" vertical="center" wrapText="1"/>
    </xf>
    <xf numFmtId="185" fontId="44" fillId="0" borderId="14" xfId="0" quotePrefix="1" applyNumberFormat="1" applyFont="1" applyBorder="1" applyAlignment="1">
      <alignment horizontal="left" vertical="center" wrapText="1"/>
    </xf>
    <xf numFmtId="185" fontId="44" fillId="0" borderId="46" xfId="0" quotePrefix="1" applyNumberFormat="1" applyFont="1" applyBorder="1" applyAlignment="1">
      <alignment horizontal="left" vertical="center" wrapText="1"/>
    </xf>
    <xf numFmtId="185" fontId="44" fillId="0" borderId="22" xfId="0" quotePrefix="1" applyNumberFormat="1" applyFont="1" applyBorder="1" applyAlignment="1">
      <alignment horizontal="left" vertical="center" wrapText="1"/>
    </xf>
    <xf numFmtId="185" fontId="44" fillId="0" borderId="30" xfId="0" quotePrefix="1" applyNumberFormat="1" applyFont="1" applyBorder="1" applyAlignment="1">
      <alignment horizontal="left" vertical="center" wrapText="1"/>
    </xf>
    <xf numFmtId="0" fontId="25" fillId="0" borderId="0" xfId="0" applyFont="1" applyAlignment="1">
      <alignment horizontal="center" vertical="center"/>
    </xf>
    <xf numFmtId="0" fontId="40" fillId="0" borderId="48" xfId="0" applyFont="1" applyBorder="1" applyAlignment="1">
      <alignment horizontal="left" vertical="top" wrapText="1"/>
    </xf>
    <xf numFmtId="0" fontId="40" fillId="0" borderId="49" xfId="0" applyFont="1" applyBorder="1" applyAlignment="1">
      <alignment horizontal="left" vertical="top" wrapText="1"/>
    </xf>
    <xf numFmtId="0" fontId="40" fillId="0" borderId="50" xfId="0" applyFont="1" applyBorder="1" applyAlignment="1">
      <alignment horizontal="left" vertical="top" wrapText="1"/>
    </xf>
    <xf numFmtId="0" fontId="23" fillId="0" borderId="32" xfId="0" applyFont="1" applyBorder="1" applyAlignment="1">
      <alignment horizontal="center" vertical="center" wrapText="1"/>
    </xf>
    <xf numFmtId="0" fontId="23" fillId="0" borderId="44" xfId="0" applyFont="1" applyBorder="1" applyAlignment="1">
      <alignment horizontal="center" vertical="center" wrapText="1"/>
    </xf>
    <xf numFmtId="0" fontId="23" fillId="0" borderId="41" xfId="0" applyFont="1" applyBorder="1" applyAlignment="1">
      <alignment horizontal="center" vertical="center" wrapText="1"/>
    </xf>
    <xf numFmtId="0" fontId="0" fillId="0" borderId="21"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0" fontId="0" fillId="0" borderId="28" xfId="0" applyBorder="1" applyAlignment="1">
      <alignment horizontal="center" vertical="center"/>
    </xf>
    <xf numFmtId="185" fontId="33" fillId="0" borderId="14" xfId="0" applyNumberFormat="1" applyFont="1" applyBorder="1" applyAlignment="1">
      <alignment horizontal="left" vertical="center"/>
    </xf>
    <xf numFmtId="185" fontId="33" fillId="0" borderId="11" xfId="0" applyNumberFormat="1" applyFont="1" applyBorder="1" applyAlignment="1">
      <alignment horizontal="left" vertical="center"/>
    </xf>
    <xf numFmtId="0" fontId="40" fillId="0" borderId="14" xfId="0" applyFont="1" applyBorder="1" applyAlignment="1">
      <alignment horizontal="left" vertical="center"/>
    </xf>
    <xf numFmtId="0" fontId="40" fillId="0" borderId="11" xfId="0" applyFont="1" applyBorder="1" applyAlignment="1">
      <alignment horizontal="left" vertical="center"/>
    </xf>
    <xf numFmtId="0" fontId="23" fillId="0" borderId="33" xfId="0" applyFont="1" applyBorder="1" applyAlignment="1">
      <alignment horizontal="center" vertical="center" wrapText="1"/>
    </xf>
    <xf numFmtId="0" fontId="0" fillId="0" borderId="27" xfId="0" applyBorder="1" applyAlignment="1">
      <alignment horizontal="center" vertical="center"/>
    </xf>
    <xf numFmtId="0" fontId="0" fillId="0" borderId="37" xfId="0" applyBorder="1" applyAlignment="1">
      <alignment horizontal="center" vertical="center"/>
    </xf>
    <xf numFmtId="0" fontId="0" fillId="0" borderId="35" xfId="0" applyBorder="1" applyAlignment="1">
      <alignment horizontal="center" vertical="center"/>
    </xf>
    <xf numFmtId="185" fontId="0" fillId="0" borderId="27" xfId="0" applyNumberFormat="1" applyBorder="1" applyAlignment="1">
      <alignment horizontal="center" vertical="center"/>
    </xf>
    <xf numFmtId="185" fontId="0" fillId="0" borderId="37" xfId="0" applyNumberFormat="1" applyBorder="1" applyAlignment="1">
      <alignment horizontal="center" vertical="center"/>
    </xf>
    <xf numFmtId="185" fontId="0" fillId="0" borderId="29" xfId="0" applyNumberForma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3" xfId="0" applyFont="1" applyBorder="1" applyAlignment="1">
      <alignment horizontal="center" vertical="center"/>
    </xf>
    <xf numFmtId="185" fontId="0" fillId="0" borderId="6" xfId="0" applyNumberFormat="1" applyBorder="1" applyAlignment="1">
      <alignment horizontal="center" vertical="center"/>
    </xf>
    <xf numFmtId="185" fontId="0" fillId="0" borderId="7" xfId="0" applyNumberFormat="1" applyBorder="1" applyAlignment="1">
      <alignment horizontal="center" vertical="center"/>
    </xf>
    <xf numFmtId="185" fontId="0" fillId="0" borderId="31" xfId="0" applyNumberFormat="1" applyBorder="1" applyAlignment="1">
      <alignment horizontal="center" vertical="center"/>
    </xf>
    <xf numFmtId="0" fontId="23" fillId="0" borderId="24" xfId="0" applyFont="1" applyBorder="1" applyAlignment="1">
      <alignment horizontal="center" vertical="center" wrapText="1"/>
    </xf>
    <xf numFmtId="185" fontId="43" fillId="0" borderId="14" xfId="0" applyNumberFormat="1" applyFont="1" applyBorder="1" applyAlignment="1">
      <alignment horizontal="left" vertical="center"/>
    </xf>
    <xf numFmtId="185" fontId="43" fillId="0" borderId="11" xfId="0" applyNumberFormat="1" applyFont="1" applyBorder="1" applyAlignment="1">
      <alignment horizontal="left" vertical="center"/>
    </xf>
    <xf numFmtId="185" fontId="43" fillId="0" borderId="22" xfId="0" applyNumberFormat="1" applyFont="1" applyBorder="1" applyAlignment="1">
      <alignment horizontal="left" vertical="center"/>
    </xf>
    <xf numFmtId="185" fontId="43" fillId="0" borderId="0" xfId="0" applyNumberFormat="1" applyFont="1" applyAlignment="1">
      <alignment horizontal="left" vertical="center"/>
    </xf>
    <xf numFmtId="185" fontId="43" fillId="0" borderId="6" xfId="0" applyNumberFormat="1" applyFont="1" applyBorder="1" applyAlignment="1">
      <alignment horizontal="left" vertical="center"/>
    </xf>
    <xf numFmtId="185" fontId="43" fillId="0" borderId="7" xfId="0" applyNumberFormat="1" applyFont="1" applyBorder="1" applyAlignment="1">
      <alignment horizontal="left" vertical="center"/>
    </xf>
    <xf numFmtId="0" fontId="43" fillId="0" borderId="14" xfId="0" applyFont="1" applyBorder="1" applyAlignment="1">
      <alignment horizontal="left" vertical="center"/>
    </xf>
    <xf numFmtId="0" fontId="43" fillId="0" borderId="11" xfId="0" applyFont="1" applyBorder="1" applyAlignment="1">
      <alignment horizontal="left" vertical="center"/>
    </xf>
    <xf numFmtId="0" fontId="43" fillId="0" borderId="10" xfId="0" applyFont="1" applyBorder="1" applyAlignment="1">
      <alignment horizontal="left" vertical="center"/>
    </xf>
    <xf numFmtId="0" fontId="43" fillId="0" borderId="22" xfId="0" applyFont="1" applyBorder="1" applyAlignment="1">
      <alignment horizontal="left" vertical="center"/>
    </xf>
    <xf numFmtId="0" fontId="43" fillId="0" borderId="0" xfId="0" applyFont="1" applyAlignment="1">
      <alignment horizontal="left" vertical="center"/>
    </xf>
    <xf numFmtId="0" fontId="43" fillId="0" borderId="23" xfId="0" applyFont="1" applyBorder="1" applyAlignment="1">
      <alignment horizontal="left" vertical="center"/>
    </xf>
    <xf numFmtId="0" fontId="43" fillId="0" borderId="6" xfId="0" applyFont="1" applyBorder="1" applyAlignment="1">
      <alignment horizontal="left" vertical="center"/>
    </xf>
    <xf numFmtId="0" fontId="43" fillId="0" borderId="7" xfId="0" applyFont="1" applyBorder="1" applyAlignment="1">
      <alignment horizontal="left" vertical="center"/>
    </xf>
    <xf numFmtId="0" fontId="43" fillId="0" borderId="3" xfId="0" applyFont="1" applyBorder="1" applyAlignment="1">
      <alignment horizontal="left" vertical="center"/>
    </xf>
    <xf numFmtId="185" fontId="43" fillId="0" borderId="40" xfId="0" applyNumberFormat="1" applyFont="1" applyBorder="1" applyAlignment="1">
      <alignment horizontal="left" vertical="center"/>
    </xf>
    <xf numFmtId="185" fontId="43" fillId="0" borderId="42" xfId="0" applyNumberFormat="1" applyFont="1" applyBorder="1" applyAlignment="1">
      <alignment horizontal="left" vertical="center"/>
    </xf>
    <xf numFmtId="0" fontId="43" fillId="0" borderId="40" xfId="0" applyFont="1" applyBorder="1" applyAlignment="1">
      <alignment horizontal="left" vertical="center"/>
    </xf>
    <xf numFmtId="0" fontId="43" fillId="0" borderId="42" xfId="0" applyFont="1" applyBorder="1" applyAlignment="1">
      <alignment horizontal="left" vertical="center"/>
    </xf>
    <xf numFmtId="0" fontId="43" fillId="0" borderId="45" xfId="0" applyFont="1" applyBorder="1" applyAlignment="1">
      <alignment horizontal="left" vertical="center"/>
    </xf>
    <xf numFmtId="185" fontId="44" fillId="0" borderId="6" xfId="0" quotePrefix="1" applyNumberFormat="1" applyFont="1" applyBorder="1" applyAlignment="1">
      <alignment horizontal="left" vertical="center" wrapText="1"/>
    </xf>
    <xf numFmtId="185" fontId="44" fillId="0" borderId="31" xfId="0" quotePrefix="1" applyNumberFormat="1" applyFont="1" applyBorder="1" applyAlignment="1">
      <alignment horizontal="left" vertical="center" wrapText="1"/>
    </xf>
    <xf numFmtId="185" fontId="0" fillId="0" borderId="39" xfId="0" applyNumberFormat="1" applyBorder="1" applyAlignment="1">
      <alignment horizontal="right" vertical="center"/>
    </xf>
    <xf numFmtId="185" fontId="0" fillId="0" borderId="47" xfId="0" applyNumberFormat="1" applyBorder="1" applyAlignment="1">
      <alignment horizontal="right" vertical="center"/>
    </xf>
    <xf numFmtId="0" fontId="8" fillId="0" borderId="32"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41" xfId="0" applyFont="1" applyBorder="1" applyAlignment="1">
      <alignment horizontal="center" vertical="center" wrapText="1"/>
    </xf>
    <xf numFmtId="0" fontId="0" fillId="0" borderId="29" xfId="0" applyBorder="1" applyAlignment="1">
      <alignment horizontal="center" vertical="center"/>
    </xf>
    <xf numFmtId="0" fontId="36" fillId="0" borderId="32" xfId="0" applyFont="1" applyBorder="1" applyAlignment="1">
      <alignment horizontal="center" vertical="center" wrapText="1"/>
    </xf>
    <xf numFmtId="0" fontId="36" fillId="0" borderId="44" xfId="0" applyFont="1" applyBorder="1" applyAlignment="1">
      <alignment horizontal="center" vertical="center" wrapText="1"/>
    </xf>
    <xf numFmtId="0" fontId="36" fillId="0" borderId="41" xfId="0" applyFont="1" applyBorder="1" applyAlignment="1">
      <alignment horizontal="center" vertical="center" wrapText="1"/>
    </xf>
    <xf numFmtId="0" fontId="23" fillId="0" borderId="1" xfId="0" applyFont="1" applyBorder="1" applyAlignment="1">
      <alignment horizontal="left" vertical="center" shrinkToFit="1"/>
    </xf>
    <xf numFmtId="0" fontId="23" fillId="0" borderId="13" xfId="0" applyFont="1" applyBorder="1" applyAlignment="1">
      <alignment horizontal="left" vertical="center" shrinkToFit="1"/>
    </xf>
    <xf numFmtId="0" fontId="23" fillId="0" borderId="5" xfId="0" applyFont="1" applyBorder="1" applyAlignment="1">
      <alignment horizontal="left" vertical="center" shrinkToFit="1"/>
    </xf>
    <xf numFmtId="0" fontId="0" fillId="0" borderId="1" xfId="0" applyBorder="1" applyAlignment="1">
      <alignment horizontal="center" vertical="center"/>
    </xf>
    <xf numFmtId="0" fontId="0" fillId="0" borderId="13" xfId="0" applyBorder="1" applyAlignment="1">
      <alignment horizontal="center" vertical="center"/>
    </xf>
    <xf numFmtId="0" fontId="0" fillId="0" borderId="5" xfId="0" applyBorder="1" applyAlignment="1">
      <alignment horizontal="center" vertical="center"/>
    </xf>
    <xf numFmtId="0" fontId="48" fillId="0" borderId="1" xfId="0" applyFont="1" applyBorder="1" applyAlignment="1">
      <alignment horizontal="left" vertical="center" shrinkToFit="1"/>
    </xf>
    <xf numFmtId="0" fontId="48" fillId="0" borderId="13" xfId="0" applyFont="1" applyBorder="1" applyAlignment="1">
      <alignment horizontal="left" vertical="center" shrinkToFit="1"/>
    </xf>
    <xf numFmtId="0" fontId="48" fillId="0" borderId="5" xfId="0" applyFont="1" applyBorder="1" applyAlignment="1">
      <alignment horizontal="left" vertical="center" shrinkToFit="1"/>
    </xf>
    <xf numFmtId="0" fontId="48" fillId="0" borderId="1" xfId="0" applyFont="1" applyBorder="1" applyAlignment="1">
      <alignment horizontal="center" vertical="center" shrinkToFit="1"/>
    </xf>
    <xf numFmtId="0" fontId="48" fillId="0" borderId="13" xfId="0" applyFont="1" applyBorder="1" applyAlignment="1">
      <alignment horizontal="center" vertical="center" shrinkToFit="1"/>
    </xf>
    <xf numFmtId="0" fontId="48" fillId="0" borderId="5" xfId="0" applyFont="1" applyBorder="1" applyAlignment="1">
      <alignment horizontal="center" vertical="center" shrinkToFit="1"/>
    </xf>
    <xf numFmtId="0" fontId="22" fillId="0" borderId="1" xfId="0" applyFont="1" applyBorder="1" applyAlignment="1">
      <alignment horizontal="left" vertical="center" shrinkToFit="1"/>
    </xf>
    <xf numFmtId="0" fontId="22" fillId="0" borderId="13" xfId="0" applyFont="1" applyBorder="1" applyAlignment="1">
      <alignment horizontal="left" vertical="center" shrinkToFit="1"/>
    </xf>
    <xf numFmtId="0" fontId="22" fillId="0" borderId="5" xfId="0" applyFont="1" applyBorder="1" applyAlignment="1">
      <alignment horizontal="left" vertical="center" shrinkToFit="1"/>
    </xf>
    <xf numFmtId="0" fontId="23" fillId="0" borderId="19" xfId="0" applyFont="1" applyBorder="1" applyAlignment="1">
      <alignment horizontal="center" vertical="center"/>
    </xf>
    <xf numFmtId="0" fontId="23" fillId="0" borderId="26" xfId="0" applyFont="1" applyBorder="1" applyAlignment="1">
      <alignment horizontal="center" vertical="center"/>
    </xf>
    <xf numFmtId="0" fontId="23" fillId="0" borderId="20" xfId="0" applyFont="1" applyBorder="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3" xfId="0" applyBorder="1" applyAlignment="1">
      <alignment horizontal="left" vertical="center"/>
    </xf>
    <xf numFmtId="0" fontId="0" fillId="0" borderId="11" xfId="0" applyBorder="1">
      <alignment vertical="center"/>
    </xf>
    <xf numFmtId="0" fontId="48" fillId="0" borderId="16" xfId="0" applyFont="1" applyBorder="1" applyAlignment="1">
      <alignment horizontal="left" vertical="center"/>
    </xf>
    <xf numFmtId="0" fontId="48" fillId="0" borderId="17" xfId="0" applyFont="1" applyBorder="1" applyAlignment="1">
      <alignment horizontal="left" vertical="center"/>
    </xf>
    <xf numFmtId="0" fontId="48" fillId="0" borderId="18" xfId="0" applyFont="1" applyBorder="1" applyAlignment="1">
      <alignment horizontal="left" vertical="center"/>
    </xf>
    <xf numFmtId="0" fontId="25" fillId="0" borderId="19" xfId="0" applyFont="1" applyBorder="1" applyAlignment="1">
      <alignment horizontal="center" vertical="center"/>
    </xf>
    <xf numFmtId="0" fontId="25" fillId="0" borderId="20" xfId="0" applyFont="1" applyBorder="1" applyAlignment="1">
      <alignment horizontal="center" vertical="center"/>
    </xf>
    <xf numFmtId="0" fontId="25" fillId="0" borderId="6" xfId="0" applyFont="1" applyBorder="1" applyAlignment="1">
      <alignment horizontal="center" vertical="center"/>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0" borderId="13" xfId="0" applyFont="1" applyBorder="1" applyAlignment="1">
      <alignment horizontal="center" vertical="center"/>
    </xf>
    <xf numFmtId="38" fontId="42" fillId="0" borderId="7" xfId="1" applyFont="1" applyBorder="1" applyAlignment="1">
      <alignment horizontal="center" vertical="center"/>
    </xf>
    <xf numFmtId="0" fontId="40" fillId="0" borderId="10" xfId="0" applyFont="1" applyBorder="1" applyAlignment="1">
      <alignment horizontal="left" vertical="center"/>
    </xf>
    <xf numFmtId="0" fontId="40" fillId="0" borderId="23" xfId="0" applyFont="1" applyBorder="1" applyAlignment="1">
      <alignment horizontal="left" vertical="center"/>
    </xf>
    <xf numFmtId="0" fontId="40" fillId="0" borderId="45" xfId="0" applyFont="1" applyBorder="1" applyAlignment="1">
      <alignment horizontal="left" vertic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3" xfId="0" applyFont="1" applyBorder="1" applyAlignment="1">
      <alignment horizontal="center" vertical="center"/>
    </xf>
    <xf numFmtId="0" fontId="23" fillId="0" borderId="31" xfId="0" applyFont="1" applyBorder="1" applyAlignment="1">
      <alignment horizontal="center" vertical="center"/>
    </xf>
    <xf numFmtId="0" fontId="37" fillId="0" borderId="32" xfId="0" applyFont="1" applyBorder="1" applyAlignment="1">
      <alignment horizontal="center" vertical="center" wrapText="1"/>
    </xf>
    <xf numFmtId="0" fontId="37" fillId="0" borderId="41" xfId="0" applyFont="1" applyBorder="1" applyAlignment="1">
      <alignment horizontal="center" vertical="center" wrapText="1"/>
    </xf>
    <xf numFmtId="0" fontId="50" fillId="0" borderId="27" xfId="0" applyFont="1" applyBorder="1" applyAlignment="1">
      <alignment horizontal="center" vertical="center" wrapText="1"/>
    </xf>
    <xf numFmtId="0" fontId="50" fillId="0" borderId="37" xfId="0" applyFont="1" applyBorder="1" applyAlignment="1">
      <alignment horizontal="center" vertical="center" wrapText="1"/>
    </xf>
    <xf numFmtId="0" fontId="50" fillId="0" borderId="35" xfId="0" applyFont="1" applyBorder="1" applyAlignment="1">
      <alignment horizontal="center" vertical="center" wrapText="1"/>
    </xf>
    <xf numFmtId="0" fontId="50" fillId="0" borderId="40" xfId="0" applyFont="1" applyBorder="1" applyAlignment="1">
      <alignment horizontal="center" vertical="center" wrapText="1"/>
    </xf>
    <xf numFmtId="0" fontId="50" fillId="0" borderId="42" xfId="0" applyFont="1" applyBorder="1" applyAlignment="1">
      <alignment horizontal="center" vertical="center" wrapText="1"/>
    </xf>
    <xf numFmtId="0" fontId="50" fillId="0" borderId="45" xfId="0" applyFont="1" applyBorder="1" applyAlignment="1">
      <alignment horizontal="center" vertical="center" wrapText="1"/>
    </xf>
    <xf numFmtId="0" fontId="13" fillId="0" borderId="0" xfId="0" applyFont="1" applyAlignment="1">
      <alignment horizontal="center" vertical="center"/>
    </xf>
    <xf numFmtId="179" fontId="26" fillId="0" borderId="7" xfId="0" applyNumberFormat="1"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21" fillId="0" borderId="1" xfId="0" applyFont="1" applyBorder="1" applyAlignment="1">
      <alignment horizontal="left" vertical="center" wrapText="1"/>
    </xf>
    <xf numFmtId="0" fontId="21" fillId="0" borderId="13" xfId="0" applyFont="1" applyBorder="1" applyAlignment="1">
      <alignment horizontal="left" vertical="center" wrapText="1"/>
    </xf>
    <xf numFmtId="0" fontId="21" fillId="0" borderId="5" xfId="0" applyFont="1" applyBorder="1" applyAlignment="1">
      <alignment horizontal="left" vertical="center" wrapText="1"/>
    </xf>
    <xf numFmtId="0" fontId="22" fillId="0" borderId="7" xfId="0" applyFont="1" applyBorder="1" applyAlignment="1">
      <alignment horizontal="left" vertical="center"/>
    </xf>
    <xf numFmtId="0" fontId="22" fillId="0" borderId="3" xfId="0" applyFont="1" applyBorder="1" applyAlignment="1">
      <alignment horizontal="left" vertical="center"/>
    </xf>
    <xf numFmtId="0" fontId="22" fillId="0" borderId="13" xfId="0" applyFont="1" applyBorder="1" applyAlignment="1">
      <alignment horizontal="left" vertical="center"/>
    </xf>
    <xf numFmtId="0" fontId="22" fillId="0" borderId="5" xfId="0" applyFont="1" applyBorder="1" applyAlignment="1">
      <alignment horizontal="left" vertical="center"/>
    </xf>
    <xf numFmtId="0" fontId="8" fillId="0" borderId="1" xfId="0" applyFont="1" applyBorder="1" applyAlignment="1">
      <alignment horizontal="left" vertical="center" wrapText="1"/>
    </xf>
    <xf numFmtId="0" fontId="8" fillId="0" borderId="13" xfId="0" applyFont="1" applyBorder="1" applyAlignment="1">
      <alignment horizontal="left" vertical="center" wrapText="1"/>
    </xf>
    <xf numFmtId="0" fontId="8" fillId="0" borderId="5" xfId="0" applyFont="1" applyBorder="1" applyAlignment="1">
      <alignment horizontal="left" vertical="center" wrapText="1"/>
    </xf>
    <xf numFmtId="0" fontId="22" fillId="0" borderId="1" xfId="0" applyFont="1" applyBorder="1" applyAlignment="1">
      <alignment horizontal="left" vertical="center"/>
    </xf>
    <xf numFmtId="0" fontId="21" fillId="0" borderId="1" xfId="0" applyFont="1" applyBorder="1" applyAlignment="1">
      <alignment horizontal="left" vertical="center"/>
    </xf>
    <xf numFmtId="0" fontId="21" fillId="0" borderId="13" xfId="0" applyFont="1" applyBorder="1" applyAlignment="1">
      <alignment horizontal="left" vertical="center"/>
    </xf>
    <xf numFmtId="0" fontId="21" fillId="0" borderId="5" xfId="0" applyFont="1" applyBorder="1" applyAlignment="1">
      <alignment horizontal="left" vertical="center"/>
    </xf>
    <xf numFmtId="0" fontId="22" fillId="0" borderId="16" xfId="0" applyFont="1" applyBorder="1" applyAlignment="1">
      <alignment horizontal="left" vertical="center"/>
    </xf>
    <xf numFmtId="0" fontId="22" fillId="0" borderId="17" xfId="0" applyFont="1" applyBorder="1" applyAlignment="1">
      <alignment horizontal="left" vertical="center"/>
    </xf>
    <xf numFmtId="0" fontId="22" fillId="0" borderId="18" xfId="0" applyFont="1" applyBorder="1" applyAlignment="1">
      <alignment horizontal="left" vertical="center"/>
    </xf>
    <xf numFmtId="0" fontId="41" fillId="0" borderId="0" xfId="0" applyFont="1" applyAlignment="1">
      <alignment horizontal="center" vertical="center"/>
    </xf>
    <xf numFmtId="0" fontId="34" fillId="0" borderId="16" xfId="0" applyFont="1" applyBorder="1" applyAlignment="1">
      <alignment horizontal="left" vertical="center"/>
    </xf>
    <xf numFmtId="0" fontId="34" fillId="0" borderId="17" xfId="0" applyFont="1" applyBorder="1" applyAlignment="1">
      <alignment horizontal="left" vertical="center"/>
    </xf>
    <xf numFmtId="0" fontId="34" fillId="0" borderId="18" xfId="0" applyFont="1" applyBorder="1" applyAlignment="1">
      <alignment horizontal="left" vertical="center"/>
    </xf>
    <xf numFmtId="0" fontId="8" fillId="0" borderId="1" xfId="0" applyFont="1" applyBorder="1" applyAlignment="1">
      <alignment horizontal="left" vertical="center"/>
    </xf>
    <xf numFmtId="0" fontId="8" fillId="0" borderId="13" xfId="0" applyFont="1" applyBorder="1" applyAlignment="1">
      <alignment horizontal="left" vertical="center"/>
    </xf>
    <xf numFmtId="0" fontId="8" fillId="0" borderId="5" xfId="0" applyFont="1" applyBorder="1" applyAlignment="1">
      <alignment horizontal="left" vertical="center"/>
    </xf>
    <xf numFmtId="0" fontId="9" fillId="0" borderId="58" xfId="0" applyFont="1" applyBorder="1" applyAlignment="1">
      <alignment horizontal="left" vertical="center"/>
    </xf>
    <xf numFmtId="0" fontId="9" fillId="0" borderId="59" xfId="0" applyFont="1" applyBorder="1" applyAlignment="1">
      <alignment horizontal="left" vertical="center"/>
    </xf>
    <xf numFmtId="0" fontId="9" fillId="0" borderId="60" xfId="0" applyFont="1" applyBorder="1" applyAlignment="1">
      <alignment horizontal="left" vertical="center"/>
    </xf>
    <xf numFmtId="0" fontId="9" fillId="0" borderId="1" xfId="0" applyFont="1" applyBorder="1" applyAlignment="1">
      <alignment horizontal="center" vertical="center"/>
    </xf>
    <xf numFmtId="0" fontId="9" fillId="0" borderId="5" xfId="0" applyFont="1" applyBorder="1" applyAlignment="1">
      <alignment horizontal="center" vertical="center"/>
    </xf>
    <xf numFmtId="0" fontId="9" fillId="0" borderId="52" xfId="0" applyFont="1" applyBorder="1" applyAlignment="1">
      <alignment horizontal="left" vertical="center"/>
    </xf>
    <xf numFmtId="0" fontId="9" fillId="0" borderId="53" xfId="0" applyFont="1" applyBorder="1" applyAlignment="1">
      <alignment horizontal="left" vertical="center"/>
    </xf>
    <xf numFmtId="0" fontId="9" fillId="0" borderId="54" xfId="0" applyFont="1" applyBorder="1" applyAlignment="1">
      <alignment horizontal="left" vertical="center"/>
    </xf>
    <xf numFmtId="0" fontId="9" fillId="0" borderId="55" xfId="0" applyFont="1" applyBorder="1" applyAlignment="1">
      <alignment horizontal="left" vertical="center"/>
    </xf>
    <xf numFmtId="0" fontId="9" fillId="0" borderId="56" xfId="0" applyFont="1" applyBorder="1" applyAlignment="1">
      <alignment horizontal="left" vertical="center"/>
    </xf>
    <xf numFmtId="0" fontId="9" fillId="0" borderId="57" xfId="0" applyFont="1" applyBorder="1" applyAlignment="1">
      <alignment horizontal="left" vertical="center"/>
    </xf>
    <xf numFmtId="0" fontId="9" fillId="0" borderId="14" xfId="0" applyFont="1" applyBorder="1" applyAlignment="1">
      <alignment horizontal="center" vertical="center"/>
    </xf>
    <xf numFmtId="0" fontId="9" fillId="0" borderId="10" xfId="0" applyFont="1" applyBorder="1" applyAlignment="1">
      <alignment horizontal="center" vertical="center"/>
    </xf>
    <xf numFmtId="0" fontId="9" fillId="0" borderId="22" xfId="0" applyFont="1" applyBorder="1" applyAlignment="1">
      <alignment horizontal="center" vertical="center"/>
    </xf>
    <xf numFmtId="0" fontId="9" fillId="0" borderId="23" xfId="0" applyFont="1" applyBorder="1" applyAlignment="1">
      <alignment horizontal="center" vertical="center"/>
    </xf>
    <xf numFmtId="0" fontId="9" fillId="0" borderId="6" xfId="0" applyFont="1" applyBorder="1" applyAlignment="1">
      <alignment horizontal="center" vertical="center"/>
    </xf>
    <xf numFmtId="0" fontId="9" fillId="0" borderId="3" xfId="0" applyFont="1" applyBorder="1" applyAlignment="1">
      <alignment horizontal="center" vertical="center"/>
    </xf>
    <xf numFmtId="0" fontId="30" fillId="0" borderId="0" xfId="0" applyFont="1" applyAlignment="1">
      <alignment horizontal="center" vertical="center"/>
    </xf>
    <xf numFmtId="0" fontId="22" fillId="0" borderId="16" xfId="0" applyFont="1" applyBorder="1" applyAlignment="1">
      <alignment horizontal="left" vertical="center" shrinkToFit="1"/>
    </xf>
    <xf numFmtId="0" fontId="22" fillId="0" borderId="17" xfId="0" applyFont="1" applyBorder="1" applyAlignment="1">
      <alignment horizontal="left" vertical="center" shrinkToFit="1"/>
    </xf>
    <xf numFmtId="0" fontId="22" fillId="0" borderId="18" xfId="0" applyFont="1" applyBorder="1" applyAlignment="1">
      <alignment horizontal="left" vertical="center" shrinkToFit="1"/>
    </xf>
    <xf numFmtId="0" fontId="8" fillId="0" borderId="1" xfId="0" applyFont="1" applyBorder="1" applyAlignment="1">
      <alignment horizontal="left" vertical="center" shrinkToFit="1"/>
    </xf>
    <xf numFmtId="0" fontId="8" fillId="0" borderId="13" xfId="0" applyFont="1" applyBorder="1" applyAlignment="1">
      <alignment horizontal="left" vertical="center" shrinkToFit="1"/>
    </xf>
    <xf numFmtId="0" fontId="8" fillId="0" borderId="5" xfId="0" applyFont="1" applyBorder="1" applyAlignment="1">
      <alignment horizontal="left" vertical="center" shrinkToFit="1"/>
    </xf>
    <xf numFmtId="0" fontId="13" fillId="0" borderId="0" xfId="0" applyFont="1" applyAlignment="1">
      <alignment horizontal="left" vertical="center"/>
    </xf>
    <xf numFmtId="179" fontId="26" fillId="0" borderId="0" xfId="0" applyNumberFormat="1"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center" vertical="center"/>
    </xf>
    <xf numFmtId="0" fontId="0" fillId="0" borderId="19" xfId="0" applyBorder="1" applyAlignment="1">
      <alignment horizontal="center" vertical="center"/>
    </xf>
    <xf numFmtId="0" fontId="0" fillId="0" borderId="26" xfId="0" applyBorder="1" applyAlignment="1">
      <alignment horizontal="center" vertical="center"/>
    </xf>
    <xf numFmtId="0" fontId="0" fillId="0" borderId="20" xfId="0" applyBorder="1" applyAlignment="1">
      <alignment horizontal="center" vertical="center"/>
    </xf>
    <xf numFmtId="178" fontId="17" fillId="0" borderId="0" xfId="0" applyNumberFormat="1" applyFont="1" applyAlignment="1">
      <alignment horizontal="center" vertical="center"/>
    </xf>
    <xf numFmtId="3" fontId="49" fillId="0" borderId="19" xfId="0" applyNumberFormat="1" applyFont="1" applyBorder="1" applyAlignment="1">
      <alignment horizontal="left" vertical="center"/>
    </xf>
    <xf numFmtId="3" fontId="49" fillId="0" borderId="26" xfId="0" applyNumberFormat="1" applyFont="1" applyBorder="1" applyAlignment="1">
      <alignment horizontal="left" vertical="center"/>
    </xf>
    <xf numFmtId="3" fontId="49" fillId="0" borderId="20" xfId="0" applyNumberFormat="1" applyFont="1" applyBorder="1" applyAlignment="1">
      <alignment horizontal="left" vertical="center"/>
    </xf>
    <xf numFmtId="0" fontId="11" fillId="0" borderId="4"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FFFF99"/>
      <color rgb="FF25FF88"/>
      <color rgb="FFE7F1A9"/>
      <color rgb="FFE3EF9B"/>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2</xdr:col>
      <xdr:colOff>666751</xdr:colOff>
      <xdr:row>25</xdr:row>
      <xdr:rowOff>0</xdr:rowOff>
    </xdr:from>
    <xdr:to>
      <xdr:col>3</xdr:col>
      <xdr:colOff>419100</xdr:colOff>
      <xdr:row>25</xdr:row>
      <xdr:rowOff>361950</xdr:rowOff>
    </xdr:to>
    <xdr:sp macro="" textlink="">
      <xdr:nvSpPr>
        <xdr:cNvPr id="2" name="楕円 1">
          <a:extLst>
            <a:ext uri="{FF2B5EF4-FFF2-40B4-BE49-F238E27FC236}">
              <a16:creationId xmlns:a16="http://schemas.microsoft.com/office/drawing/2014/main" id="{CD51E389-EE8B-48F7-4568-800D2837C7FE}"/>
            </a:ext>
          </a:extLst>
        </xdr:cNvPr>
        <xdr:cNvSpPr/>
      </xdr:nvSpPr>
      <xdr:spPr>
        <a:xfrm>
          <a:off x="2609851" y="6953250"/>
          <a:ext cx="485774" cy="3619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FCE49-5B69-4BCE-9CC3-469E8D36A81E}">
  <sheetPr>
    <tabColor theme="3" tint="-0.499984740745262"/>
  </sheetPr>
  <dimension ref="A1:B144"/>
  <sheetViews>
    <sheetView zoomScale="91" zoomScaleNormal="91" workbookViewId="0">
      <selection activeCell="A2" sqref="A2"/>
    </sheetView>
  </sheetViews>
  <sheetFormatPr defaultRowHeight="19.5" customHeight="1" x14ac:dyDescent="0.15"/>
  <cols>
    <col min="1" max="1" width="91.75" style="321" customWidth="1"/>
    <col min="2" max="2" width="9.625" style="321" customWidth="1"/>
    <col min="3" max="16384" width="9" style="321"/>
  </cols>
  <sheetData>
    <row r="1" spans="1:2" ht="19.5" customHeight="1" x14ac:dyDescent="0.15">
      <c r="A1" s="320"/>
    </row>
    <row r="2" spans="1:2" ht="19.5" customHeight="1" x14ac:dyDescent="0.15">
      <c r="A2" s="325" t="s">
        <v>230</v>
      </c>
      <c r="B2" s="322"/>
    </row>
    <row r="3" spans="1:2" ht="19.5" customHeight="1" x14ac:dyDescent="0.15">
      <c r="A3" s="317"/>
      <c r="B3" s="317"/>
    </row>
    <row r="5" spans="1:2" ht="19.5" customHeight="1" x14ac:dyDescent="0.15">
      <c r="A5" s="321" t="s">
        <v>86</v>
      </c>
    </row>
    <row r="6" spans="1:2" ht="19.5" customHeight="1" x14ac:dyDescent="0.15">
      <c r="A6" s="321" t="s">
        <v>299</v>
      </c>
    </row>
    <row r="7" spans="1:2" ht="19.5" customHeight="1" x14ac:dyDescent="0.15">
      <c r="A7" s="321" t="s">
        <v>300</v>
      </c>
    </row>
    <row r="8" spans="1:2" ht="19.5" customHeight="1" x14ac:dyDescent="0.15">
      <c r="A8" s="321" t="s">
        <v>301</v>
      </c>
    </row>
    <row r="9" spans="1:2" ht="19.5" customHeight="1" x14ac:dyDescent="0.15">
      <c r="A9" s="321" t="s">
        <v>302</v>
      </c>
    </row>
    <row r="11" spans="1:2" ht="19.5" customHeight="1" x14ac:dyDescent="0.15">
      <c r="A11" s="321" t="s">
        <v>87</v>
      </c>
    </row>
    <row r="12" spans="1:2" ht="19.5" customHeight="1" x14ac:dyDescent="0.15">
      <c r="A12" s="321" t="s">
        <v>303</v>
      </c>
    </row>
    <row r="13" spans="1:2" ht="19.5" customHeight="1" x14ac:dyDescent="0.15">
      <c r="A13" s="321" t="s">
        <v>304</v>
      </c>
    </row>
    <row r="14" spans="1:2" ht="19.5" customHeight="1" x14ac:dyDescent="0.15">
      <c r="A14" s="321" t="s">
        <v>246</v>
      </c>
    </row>
    <row r="15" spans="1:2" ht="19.5" customHeight="1" x14ac:dyDescent="0.15">
      <c r="A15" s="321" t="s">
        <v>248</v>
      </c>
    </row>
    <row r="16" spans="1:2" ht="19.5" customHeight="1" x14ac:dyDescent="0.15">
      <c r="A16" s="318" t="s">
        <v>305</v>
      </c>
      <c r="B16" s="318"/>
    </row>
    <row r="17" spans="1:2" ht="19.5" customHeight="1" x14ac:dyDescent="0.15">
      <c r="A17" s="318" t="s">
        <v>306</v>
      </c>
      <c r="B17" s="318"/>
    </row>
    <row r="18" spans="1:2" ht="19.5" customHeight="1" x14ac:dyDescent="0.15">
      <c r="A18" s="318" t="s">
        <v>232</v>
      </c>
      <c r="B18" s="318"/>
    </row>
    <row r="19" spans="1:2" ht="19.5" customHeight="1" x14ac:dyDescent="0.15">
      <c r="A19" s="321" t="s">
        <v>276</v>
      </c>
    </row>
    <row r="20" spans="1:2" ht="19.5" customHeight="1" x14ac:dyDescent="0.15">
      <c r="A20" s="321" t="s">
        <v>277</v>
      </c>
    </row>
    <row r="21" spans="1:2" ht="19.5" customHeight="1" x14ac:dyDescent="0.15">
      <c r="A21" s="321" t="s">
        <v>278</v>
      </c>
    </row>
    <row r="22" spans="1:2" ht="19.5" customHeight="1" x14ac:dyDescent="0.15">
      <c r="A22" s="321" t="s">
        <v>279</v>
      </c>
    </row>
    <row r="23" spans="1:2" ht="19.5" customHeight="1" x14ac:dyDescent="0.15">
      <c r="A23" s="321" t="s">
        <v>280</v>
      </c>
    </row>
    <row r="25" spans="1:2" ht="19.5" customHeight="1" x14ac:dyDescent="0.15">
      <c r="A25" s="321" t="s">
        <v>247</v>
      </c>
    </row>
    <row r="26" spans="1:2" ht="19.5" customHeight="1" x14ac:dyDescent="0.15">
      <c r="A26" s="321" t="s">
        <v>250</v>
      </c>
    </row>
    <row r="27" spans="1:2" ht="19.5" customHeight="1" x14ac:dyDescent="0.15">
      <c r="A27" s="321" t="s">
        <v>249</v>
      </c>
    </row>
    <row r="28" spans="1:2" ht="19.5" customHeight="1" x14ac:dyDescent="0.15">
      <c r="A28" s="318" t="s">
        <v>251</v>
      </c>
      <c r="B28" s="318"/>
    </row>
    <row r="29" spans="1:2" ht="19.5" customHeight="1" x14ac:dyDescent="0.15">
      <c r="A29" s="318" t="s">
        <v>252</v>
      </c>
      <c r="B29" s="318"/>
    </row>
    <row r="30" spans="1:2" ht="19.5" customHeight="1" x14ac:dyDescent="0.15">
      <c r="A30" s="318" t="s">
        <v>253</v>
      </c>
      <c r="B30" s="318"/>
    </row>
    <row r="31" spans="1:2" ht="19.5" customHeight="1" x14ac:dyDescent="0.15">
      <c r="A31" s="321" t="s">
        <v>254</v>
      </c>
    </row>
    <row r="32" spans="1:2" ht="19.5" customHeight="1" x14ac:dyDescent="0.15">
      <c r="A32" s="321" t="s">
        <v>255</v>
      </c>
    </row>
    <row r="33" spans="1:2" ht="19.5" customHeight="1" x14ac:dyDescent="0.15">
      <c r="A33" s="321" t="s">
        <v>256</v>
      </c>
    </row>
    <row r="34" spans="1:2" ht="19.5" customHeight="1" x14ac:dyDescent="0.15">
      <c r="A34" s="321" t="s">
        <v>257</v>
      </c>
    </row>
    <row r="35" spans="1:2" ht="19.5" customHeight="1" x14ac:dyDescent="0.15">
      <c r="A35" s="321" t="s">
        <v>239</v>
      </c>
    </row>
    <row r="36" spans="1:2" ht="19.5" customHeight="1" x14ac:dyDescent="0.15">
      <c r="A36" s="321" t="s">
        <v>258</v>
      </c>
    </row>
    <row r="37" spans="1:2" ht="19.5" customHeight="1" x14ac:dyDescent="0.15">
      <c r="A37" s="318" t="s">
        <v>259</v>
      </c>
      <c r="B37" s="318"/>
    </row>
    <row r="38" spans="1:2" ht="19.5" customHeight="1" x14ac:dyDescent="0.15">
      <c r="A38" s="318" t="s">
        <v>260</v>
      </c>
      <c r="B38" s="318"/>
    </row>
    <row r="39" spans="1:2" ht="19.5" customHeight="1" x14ac:dyDescent="0.15">
      <c r="A39" s="321" t="s">
        <v>233</v>
      </c>
    </row>
    <row r="40" spans="1:2" ht="19.5" customHeight="1" x14ac:dyDescent="0.15">
      <c r="A40" s="321" t="s">
        <v>240</v>
      </c>
    </row>
    <row r="41" spans="1:2" ht="19.5" customHeight="1" x14ac:dyDescent="0.15">
      <c r="A41" s="321" t="s">
        <v>307</v>
      </c>
    </row>
    <row r="42" spans="1:2" ht="19.5" customHeight="1" x14ac:dyDescent="0.15">
      <c r="A42" s="321" t="s">
        <v>234</v>
      </c>
    </row>
    <row r="43" spans="1:2" ht="19.5" customHeight="1" x14ac:dyDescent="0.15">
      <c r="A43" s="321" t="s">
        <v>241</v>
      </c>
    </row>
    <row r="44" spans="1:2" ht="19.5" customHeight="1" x14ac:dyDescent="0.15">
      <c r="A44" s="321" t="s">
        <v>242</v>
      </c>
    </row>
    <row r="45" spans="1:2" ht="19.5" customHeight="1" x14ac:dyDescent="0.15">
      <c r="A45" s="321" t="s">
        <v>243</v>
      </c>
    </row>
    <row r="46" spans="1:2" ht="19.5" customHeight="1" x14ac:dyDescent="0.15">
      <c r="A46" s="321" t="s">
        <v>235</v>
      </c>
    </row>
    <row r="47" spans="1:2" ht="19.5" customHeight="1" x14ac:dyDescent="0.15">
      <c r="A47" s="321" t="s">
        <v>308</v>
      </c>
    </row>
    <row r="48" spans="1:2" ht="19.5" customHeight="1" x14ac:dyDescent="0.15">
      <c r="A48" s="321" t="s">
        <v>244</v>
      </c>
    </row>
    <row r="49" spans="1:2" ht="19.5" customHeight="1" x14ac:dyDescent="0.15">
      <c r="A49" s="321" t="s">
        <v>245</v>
      </c>
    </row>
    <row r="51" spans="1:2" ht="19.5" customHeight="1" x14ac:dyDescent="0.15">
      <c r="A51" s="321" t="s">
        <v>88</v>
      </c>
    </row>
    <row r="52" spans="1:2" ht="19.5" customHeight="1" x14ac:dyDescent="0.15">
      <c r="A52" s="321" t="s">
        <v>261</v>
      </c>
    </row>
    <row r="53" spans="1:2" ht="19.5" customHeight="1" x14ac:dyDescent="0.15">
      <c r="A53" s="321" t="s">
        <v>281</v>
      </c>
    </row>
    <row r="54" spans="1:2" ht="19.5" customHeight="1" x14ac:dyDescent="0.15">
      <c r="A54" s="321" t="s">
        <v>282</v>
      </c>
    </row>
    <row r="55" spans="1:2" ht="19.5" customHeight="1" x14ac:dyDescent="0.15">
      <c r="A55" s="321" t="s">
        <v>283</v>
      </c>
    </row>
    <row r="56" spans="1:2" ht="19.5" customHeight="1" x14ac:dyDescent="0.15">
      <c r="A56" s="321" t="s">
        <v>262</v>
      </c>
    </row>
    <row r="57" spans="1:2" ht="19.5" customHeight="1" x14ac:dyDescent="0.15">
      <c r="A57" s="321" t="s">
        <v>263</v>
      </c>
    </row>
    <row r="58" spans="1:2" ht="19.5" customHeight="1" x14ac:dyDescent="0.15">
      <c r="A58" s="318" t="s">
        <v>264</v>
      </c>
      <c r="B58" s="318"/>
    </row>
    <row r="59" spans="1:2" ht="19.5" customHeight="1" x14ac:dyDescent="0.15">
      <c r="A59" s="321" t="s">
        <v>314</v>
      </c>
    </row>
    <row r="60" spans="1:2" ht="19.5" customHeight="1" x14ac:dyDescent="0.15">
      <c r="A60" s="321" t="s">
        <v>309</v>
      </c>
    </row>
    <row r="61" spans="1:2" ht="19.5" customHeight="1" x14ac:dyDescent="0.15">
      <c r="A61" s="318" t="s">
        <v>317</v>
      </c>
      <c r="B61" s="318"/>
    </row>
    <row r="62" spans="1:2" ht="19.5" customHeight="1" x14ac:dyDescent="0.15">
      <c r="A62" s="318" t="s">
        <v>265</v>
      </c>
      <c r="B62" s="318"/>
    </row>
    <row r="63" spans="1:2" ht="19.5" customHeight="1" x14ac:dyDescent="0.15">
      <c r="A63" s="318" t="s">
        <v>266</v>
      </c>
      <c r="B63" s="318"/>
    </row>
    <row r="64" spans="1:2" ht="19.5" customHeight="1" x14ac:dyDescent="0.15">
      <c r="A64" s="318" t="s">
        <v>267</v>
      </c>
      <c r="B64" s="318"/>
    </row>
    <row r="65" spans="1:2" ht="19.5" customHeight="1" x14ac:dyDescent="0.15">
      <c r="A65" s="321" t="s">
        <v>315</v>
      </c>
    </row>
    <row r="66" spans="1:2" ht="19.5" customHeight="1" x14ac:dyDescent="0.15">
      <c r="A66" s="321" t="s">
        <v>316</v>
      </c>
    </row>
    <row r="67" spans="1:2" ht="19.5" customHeight="1" x14ac:dyDescent="0.15">
      <c r="A67" s="321" t="s">
        <v>310</v>
      </c>
    </row>
    <row r="68" spans="1:2" ht="19.5" customHeight="1" x14ac:dyDescent="0.15">
      <c r="A68" s="321" t="s">
        <v>311</v>
      </c>
    </row>
    <row r="69" spans="1:2" ht="19.5" customHeight="1" x14ac:dyDescent="0.15">
      <c r="A69" s="321" t="s">
        <v>268</v>
      </c>
    </row>
    <row r="70" spans="1:2" ht="19.5" customHeight="1" x14ac:dyDescent="0.15">
      <c r="A70" s="321" t="s">
        <v>269</v>
      </c>
    </row>
    <row r="71" spans="1:2" ht="19.5" customHeight="1" x14ac:dyDescent="0.15">
      <c r="A71" s="321" t="s">
        <v>270</v>
      </c>
    </row>
    <row r="72" spans="1:2" ht="19.5" customHeight="1" x14ac:dyDescent="0.15">
      <c r="A72" s="318" t="s">
        <v>271</v>
      </c>
      <c r="B72" s="318"/>
    </row>
    <row r="73" spans="1:2" ht="19.5" customHeight="1" x14ac:dyDescent="0.15">
      <c r="A73" s="318" t="s">
        <v>272</v>
      </c>
      <c r="B73" s="318"/>
    </row>
    <row r="74" spans="1:2" ht="19.5" customHeight="1" x14ac:dyDescent="0.15">
      <c r="A74" s="318"/>
      <c r="B74" s="318"/>
    </row>
    <row r="75" spans="1:2" ht="19.5" customHeight="1" x14ac:dyDescent="0.15">
      <c r="A75" s="321" t="s">
        <v>169</v>
      </c>
    </row>
    <row r="76" spans="1:2" ht="19.5" customHeight="1" x14ac:dyDescent="0.15">
      <c r="A76" s="321" t="s">
        <v>284</v>
      </c>
    </row>
    <row r="77" spans="1:2" ht="19.5" customHeight="1" x14ac:dyDescent="0.15">
      <c r="A77" s="321" t="s">
        <v>285</v>
      </c>
    </row>
    <row r="78" spans="1:2" ht="19.5" customHeight="1" x14ac:dyDescent="0.15">
      <c r="A78" s="321" t="s">
        <v>273</v>
      </c>
    </row>
    <row r="79" spans="1:2" ht="19.5" customHeight="1" x14ac:dyDescent="0.15">
      <c r="A79" s="318" t="s">
        <v>275</v>
      </c>
      <c r="B79" s="318"/>
    </row>
    <row r="80" spans="1:2" ht="19.5" customHeight="1" x14ac:dyDescent="0.15">
      <c r="A80" s="318" t="s">
        <v>274</v>
      </c>
      <c r="B80" s="318"/>
    </row>
    <row r="81" spans="1:2" ht="19.5" customHeight="1" x14ac:dyDescent="0.15">
      <c r="A81" s="321" t="s">
        <v>286</v>
      </c>
    </row>
    <row r="82" spans="1:2" ht="19.5" customHeight="1" x14ac:dyDescent="0.15">
      <c r="A82" s="321" t="s">
        <v>287</v>
      </c>
    </row>
    <row r="84" spans="1:2" ht="19.5" customHeight="1" x14ac:dyDescent="0.15">
      <c r="A84" s="321" t="s">
        <v>91</v>
      </c>
    </row>
    <row r="85" spans="1:2" ht="19.5" customHeight="1" x14ac:dyDescent="0.15">
      <c r="A85" s="321" t="s">
        <v>90</v>
      </c>
    </row>
    <row r="86" spans="1:2" ht="19.5" customHeight="1" x14ac:dyDescent="0.15">
      <c r="A86" s="321" t="s">
        <v>170</v>
      </c>
    </row>
    <row r="87" spans="1:2" ht="19.5" customHeight="1" x14ac:dyDescent="0.15">
      <c r="A87" s="321" t="s">
        <v>89</v>
      </c>
    </row>
    <row r="88" spans="1:2" ht="19.5" customHeight="1" x14ac:dyDescent="0.15">
      <c r="A88" s="321" t="s">
        <v>228</v>
      </c>
    </row>
    <row r="89" spans="1:2" ht="19.5" customHeight="1" x14ac:dyDescent="0.15">
      <c r="A89" s="318"/>
      <c r="B89" s="318"/>
    </row>
    <row r="90" spans="1:2" ht="19.5" customHeight="1" x14ac:dyDescent="0.15">
      <c r="A90" s="321" t="s">
        <v>229</v>
      </c>
    </row>
    <row r="91" spans="1:2" ht="19.5" customHeight="1" x14ac:dyDescent="0.15">
      <c r="A91" s="321" t="s">
        <v>92</v>
      </c>
    </row>
    <row r="92" spans="1:2" ht="19.5" customHeight="1" x14ac:dyDescent="0.15">
      <c r="A92" s="321" t="s">
        <v>288</v>
      </c>
    </row>
    <row r="93" spans="1:2" ht="19.5" customHeight="1" x14ac:dyDescent="0.15">
      <c r="A93" s="321" t="s">
        <v>289</v>
      </c>
    </row>
    <row r="95" spans="1:2" ht="19.5" customHeight="1" x14ac:dyDescent="0.15">
      <c r="A95" s="321" t="s">
        <v>231</v>
      </c>
    </row>
    <row r="96" spans="1:2" ht="19.5" customHeight="1" x14ac:dyDescent="0.15">
      <c r="A96" s="321" t="s">
        <v>290</v>
      </c>
    </row>
    <row r="97" spans="1:2" ht="19.5" customHeight="1" x14ac:dyDescent="0.15">
      <c r="A97" s="321" t="s">
        <v>291</v>
      </c>
    </row>
    <row r="98" spans="1:2" ht="19.5" customHeight="1" x14ac:dyDescent="0.15">
      <c r="A98" s="321" t="s">
        <v>292</v>
      </c>
    </row>
    <row r="99" spans="1:2" ht="19.5" customHeight="1" x14ac:dyDescent="0.15">
      <c r="A99" s="321" t="s">
        <v>293</v>
      </c>
    </row>
    <row r="100" spans="1:2" ht="19.5" customHeight="1" x14ac:dyDescent="0.15">
      <c r="A100" s="321" t="s">
        <v>294</v>
      </c>
    </row>
    <row r="101" spans="1:2" ht="19.5" customHeight="1" x14ac:dyDescent="0.15">
      <c r="A101" s="321" t="s">
        <v>295</v>
      </c>
    </row>
    <row r="102" spans="1:2" ht="19.5" customHeight="1" x14ac:dyDescent="0.15">
      <c r="A102" s="321" t="s">
        <v>296</v>
      </c>
    </row>
    <row r="103" spans="1:2" ht="19.5" customHeight="1" x14ac:dyDescent="0.15">
      <c r="A103" s="321" t="s">
        <v>297</v>
      </c>
    </row>
    <row r="105" spans="1:2" ht="19.5" customHeight="1" x14ac:dyDescent="0.15">
      <c r="A105" s="321" t="s">
        <v>171</v>
      </c>
    </row>
    <row r="106" spans="1:2" ht="19.5" customHeight="1" x14ac:dyDescent="0.15">
      <c r="A106" s="321" t="s">
        <v>93</v>
      </c>
    </row>
    <row r="108" spans="1:2" ht="19.5" customHeight="1" x14ac:dyDescent="0.15">
      <c r="A108" s="321" t="s">
        <v>94</v>
      </c>
    </row>
    <row r="109" spans="1:2" ht="19.5" customHeight="1" x14ac:dyDescent="0.15">
      <c r="A109" s="321" t="s">
        <v>298</v>
      </c>
    </row>
    <row r="110" spans="1:2" ht="19.5" customHeight="1" x14ac:dyDescent="0.15">
      <c r="A110" s="321" t="s">
        <v>321</v>
      </c>
    </row>
    <row r="111" spans="1:2" ht="19.5" customHeight="1" x14ac:dyDescent="0.15">
      <c r="A111" s="321" t="s">
        <v>322</v>
      </c>
      <c r="B111" s="323"/>
    </row>
    <row r="112" spans="1:2" ht="19.5" customHeight="1" x14ac:dyDescent="0.15">
      <c r="A112" s="321" t="s">
        <v>323</v>
      </c>
      <c r="B112" s="323"/>
    </row>
    <row r="113" spans="1:2" ht="19.5" customHeight="1" x14ac:dyDescent="0.15">
      <c r="A113" s="321" t="s">
        <v>312</v>
      </c>
    </row>
    <row r="114" spans="1:2" ht="19.5" customHeight="1" x14ac:dyDescent="0.15">
      <c r="A114" s="321" t="s">
        <v>324</v>
      </c>
    </row>
    <row r="115" spans="1:2" ht="19.5" customHeight="1" x14ac:dyDescent="0.15">
      <c r="A115" s="321" t="s">
        <v>313</v>
      </c>
    </row>
    <row r="116" spans="1:2" ht="19.5" customHeight="1" x14ac:dyDescent="0.15">
      <c r="A116" s="321" t="s">
        <v>325</v>
      </c>
    </row>
    <row r="117" spans="1:2" ht="19.5" customHeight="1" x14ac:dyDescent="0.15">
      <c r="A117" s="318"/>
      <c r="B117" s="319"/>
    </row>
    <row r="118" spans="1:2" ht="19.5" customHeight="1" x14ac:dyDescent="0.15">
      <c r="A118" s="321" t="s">
        <v>236</v>
      </c>
    </row>
    <row r="119" spans="1:2" ht="19.5" customHeight="1" x14ac:dyDescent="0.15">
      <c r="A119" s="321" t="s">
        <v>95</v>
      </c>
    </row>
    <row r="120" spans="1:2" ht="19.5" customHeight="1" x14ac:dyDescent="0.15">
      <c r="A120" s="321" t="s">
        <v>237</v>
      </c>
    </row>
    <row r="121" spans="1:2" ht="19.5" customHeight="1" x14ac:dyDescent="0.15">
      <c r="A121" s="321" t="s">
        <v>238</v>
      </c>
    </row>
    <row r="132" spans="1:2" s="323" customFormat="1" ht="19.5" customHeight="1" x14ac:dyDescent="0.15">
      <c r="A132" s="321"/>
      <c r="B132" s="321"/>
    </row>
    <row r="134" spans="1:2" ht="19.5" customHeight="1" x14ac:dyDescent="0.15">
      <c r="A134" s="323"/>
      <c r="B134" s="323"/>
    </row>
    <row r="142" spans="1:2" ht="19.5" customHeight="1" x14ac:dyDescent="0.15">
      <c r="A142" s="324"/>
      <c r="B142" s="324"/>
    </row>
    <row r="144" spans="1:2" ht="19.5" customHeight="1" x14ac:dyDescent="0.15">
      <c r="A144" s="324"/>
      <c r="B144" s="324"/>
    </row>
  </sheetData>
  <phoneticPr fontId="4"/>
  <pageMargins left="0.70866141732283472" right="0.31496062992125984"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2:C9"/>
  <sheetViews>
    <sheetView workbookViewId="0">
      <selection activeCell="B3" sqref="B3"/>
    </sheetView>
  </sheetViews>
  <sheetFormatPr defaultRowHeight="13.5" x14ac:dyDescent="0.15"/>
  <cols>
    <col min="1" max="1" width="14.625" customWidth="1"/>
    <col min="2" max="2" width="21.625" customWidth="1"/>
    <col min="3" max="3" width="32" customWidth="1"/>
    <col min="4" max="4" width="32.75" customWidth="1"/>
  </cols>
  <sheetData>
    <row r="2" spans="1:3" ht="24.75" customHeight="1" x14ac:dyDescent="0.15">
      <c r="A2" s="15" t="s">
        <v>71</v>
      </c>
      <c r="B2" s="49" t="s">
        <v>147</v>
      </c>
      <c r="C2" s="231" t="s">
        <v>208</v>
      </c>
    </row>
    <row r="3" spans="1:3" ht="24.75" customHeight="1" x14ac:dyDescent="0.15">
      <c r="A3" s="15" t="s">
        <v>72</v>
      </c>
      <c r="B3" s="231" t="s">
        <v>318</v>
      </c>
      <c r="C3" s="138" t="s">
        <v>319</v>
      </c>
    </row>
    <row r="4" spans="1:3" ht="26.25" customHeight="1" x14ac:dyDescent="0.15">
      <c r="A4" s="15" t="s">
        <v>148</v>
      </c>
      <c r="B4" s="242"/>
    </row>
    <row r="5" spans="1:3" ht="22.5" customHeight="1" x14ac:dyDescent="0.15">
      <c r="A5" s="239" t="s">
        <v>150</v>
      </c>
      <c r="B5" s="243" t="s">
        <v>151</v>
      </c>
    </row>
    <row r="6" spans="1:3" ht="22.5" customHeight="1" x14ac:dyDescent="0.15">
      <c r="A6" s="15" t="s">
        <v>164</v>
      </c>
      <c r="B6" s="244"/>
      <c r="C6" s="15" t="s">
        <v>122</v>
      </c>
    </row>
    <row r="7" spans="1:3" ht="22.5" customHeight="1" x14ac:dyDescent="0.15"/>
    <row r="8" spans="1:3" ht="22.5" customHeight="1" x14ac:dyDescent="0.15"/>
    <row r="9" spans="1:3" ht="22.5" customHeight="1" x14ac:dyDescent="0.15"/>
  </sheetData>
  <sheetProtection sheet="1" objects="1" scenarios="1"/>
  <protectedRanges>
    <protectedRange sqref="B6" name="交付決定額"/>
    <protectedRange sqref="B5" name="会長名"/>
    <protectedRange sqref="B4" name="支部長名"/>
    <protectedRange sqref="B3:C3" name="会計年度"/>
    <protectedRange sqref="C2" name="支部社協名"/>
  </protectedRanges>
  <phoneticPr fontId="4"/>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L32"/>
  <sheetViews>
    <sheetView zoomScale="78" zoomScaleNormal="78" workbookViewId="0"/>
  </sheetViews>
  <sheetFormatPr defaultRowHeight="13.5" x14ac:dyDescent="0.15"/>
  <cols>
    <col min="1" max="1" width="30.25" customWidth="1"/>
    <col min="2" max="2" width="18.875" customWidth="1"/>
    <col min="3" max="4" width="13.5" style="193" customWidth="1"/>
    <col min="5" max="12" width="11.25" style="193" customWidth="1"/>
  </cols>
  <sheetData>
    <row r="1" spans="1:12" ht="18.75" customHeight="1" x14ac:dyDescent="0.15">
      <c r="A1" t="s">
        <v>218</v>
      </c>
      <c r="B1" s="329" t="s">
        <v>223</v>
      </c>
      <c r="C1" s="329"/>
      <c r="E1" s="327" t="s">
        <v>212</v>
      </c>
      <c r="F1" s="328"/>
      <c r="G1" s="303" t="s">
        <v>217</v>
      </c>
      <c r="H1" s="306" t="s">
        <v>143</v>
      </c>
    </row>
    <row r="2" spans="1:12" ht="18.75" customHeight="1" x14ac:dyDescent="0.15">
      <c r="A2" t="s">
        <v>219</v>
      </c>
      <c r="B2" s="330" t="s">
        <v>216</v>
      </c>
      <c r="C2" s="330"/>
    </row>
    <row r="3" spans="1:12" ht="18.75" customHeight="1" x14ac:dyDescent="0.15"/>
    <row r="4" spans="1:12" ht="22.5" customHeight="1" x14ac:dyDescent="0.15"/>
    <row r="5" spans="1:12" ht="18.75" customHeight="1" x14ac:dyDescent="0.15">
      <c r="A5" s="43" t="s">
        <v>43</v>
      </c>
      <c r="B5" s="326" t="s">
        <v>41</v>
      </c>
      <c r="C5" s="326"/>
      <c r="D5" s="326"/>
      <c r="E5" s="326"/>
      <c r="F5" s="326"/>
      <c r="G5" s="326"/>
      <c r="H5" s="326"/>
      <c r="I5" s="326"/>
      <c r="J5" s="326"/>
      <c r="K5" s="326"/>
      <c r="L5" s="326"/>
    </row>
    <row r="6" spans="1:12" ht="20.25" customHeight="1" x14ac:dyDescent="0.15">
      <c r="A6" s="309" t="s">
        <v>39</v>
      </c>
      <c r="B6" s="304"/>
      <c r="C6" s="305"/>
      <c r="D6" s="305"/>
      <c r="E6" s="305"/>
      <c r="F6" s="305"/>
      <c r="G6" s="305"/>
      <c r="H6" s="305"/>
      <c r="I6" s="305"/>
      <c r="J6" s="305"/>
      <c r="K6" s="305"/>
      <c r="L6" s="305"/>
    </row>
    <row r="7" spans="1:12" ht="20.25" customHeight="1" x14ac:dyDescent="0.15">
      <c r="A7" s="308" t="s">
        <v>34</v>
      </c>
      <c r="B7" s="117"/>
      <c r="C7" s="130"/>
      <c r="D7" s="130"/>
      <c r="E7" s="130"/>
      <c r="F7" s="130"/>
      <c r="G7" s="130"/>
      <c r="H7" s="130"/>
      <c r="I7" s="130"/>
      <c r="J7" s="130"/>
      <c r="K7" s="130"/>
      <c r="L7" s="130"/>
    </row>
    <row r="8" spans="1:12" ht="20.25" customHeight="1" x14ac:dyDescent="0.15">
      <c r="A8" s="308" t="s">
        <v>209</v>
      </c>
      <c r="B8" s="117"/>
      <c r="C8" s="130"/>
      <c r="D8" s="130"/>
      <c r="E8" s="130"/>
      <c r="F8" s="130"/>
      <c r="G8" s="130"/>
      <c r="H8" s="130"/>
      <c r="I8" s="130"/>
      <c r="J8" s="130"/>
      <c r="K8" s="130"/>
      <c r="L8" s="130"/>
    </row>
    <row r="9" spans="1:12" ht="20.25" customHeight="1" x14ac:dyDescent="0.15">
      <c r="A9" s="309" t="s">
        <v>40</v>
      </c>
      <c r="B9" s="130"/>
      <c r="C9" s="130"/>
      <c r="D9" s="130"/>
      <c r="E9" s="130"/>
      <c r="F9" s="130"/>
      <c r="G9" s="130"/>
      <c r="H9" s="130"/>
      <c r="I9" s="130"/>
      <c r="J9" s="130"/>
      <c r="K9" s="130"/>
      <c r="L9" s="130"/>
    </row>
    <row r="10" spans="1:12" ht="20.25" customHeight="1" x14ac:dyDescent="0.15">
      <c r="A10" s="307" t="s">
        <v>130</v>
      </c>
      <c r="B10" s="130"/>
      <c r="C10" s="130"/>
      <c r="D10" s="130"/>
      <c r="E10" s="130"/>
      <c r="F10" s="130"/>
      <c r="G10" s="130"/>
      <c r="H10" s="130"/>
      <c r="I10" s="130"/>
      <c r="J10" s="130"/>
      <c r="K10" s="130"/>
      <c r="L10" s="130"/>
    </row>
    <row r="11" spans="1:12" ht="20.25" customHeight="1" x14ac:dyDescent="0.15">
      <c r="A11" s="307" t="s">
        <v>131</v>
      </c>
      <c r="B11" s="130"/>
      <c r="C11" s="130"/>
      <c r="D11" s="130"/>
      <c r="E11" s="130"/>
      <c r="F11" s="130"/>
      <c r="G11" s="130"/>
      <c r="H11" s="130"/>
      <c r="I11" s="130"/>
      <c r="J11" s="130"/>
      <c r="K11" s="130"/>
      <c r="L11" s="130"/>
    </row>
    <row r="12" spans="1:12" ht="20.25" customHeight="1" x14ac:dyDescent="0.15">
      <c r="A12" s="307" t="s">
        <v>175</v>
      </c>
      <c r="B12" s="130"/>
      <c r="C12" s="130"/>
      <c r="D12" s="130"/>
      <c r="E12" s="130"/>
      <c r="F12" s="130"/>
      <c r="G12" s="130"/>
      <c r="H12" s="130"/>
      <c r="I12" s="130"/>
      <c r="J12" s="130"/>
      <c r="K12" s="130"/>
      <c r="L12" s="130"/>
    </row>
    <row r="13" spans="1:12" ht="20.25" customHeight="1" x14ac:dyDescent="0.15">
      <c r="A13" s="307" t="s">
        <v>35</v>
      </c>
      <c r="B13" s="130"/>
      <c r="C13" s="130"/>
      <c r="D13" s="130"/>
      <c r="E13" s="130"/>
      <c r="F13" s="130"/>
      <c r="G13" s="130"/>
      <c r="H13" s="130"/>
      <c r="I13" s="130"/>
      <c r="J13" s="130"/>
      <c r="K13" s="130"/>
      <c r="L13" s="130"/>
    </row>
    <row r="14" spans="1:12" ht="20.25" customHeight="1" x14ac:dyDescent="0.15">
      <c r="A14" s="307" t="s">
        <v>36</v>
      </c>
      <c r="B14" s="130"/>
      <c r="C14" s="130"/>
      <c r="D14" s="130"/>
      <c r="E14" s="130"/>
      <c r="F14" s="130"/>
      <c r="G14" s="130"/>
      <c r="H14" s="130"/>
      <c r="I14" s="130"/>
      <c r="J14" s="130"/>
      <c r="K14" s="130"/>
      <c r="L14" s="130"/>
    </row>
    <row r="15" spans="1:12" ht="20.25" customHeight="1" x14ac:dyDescent="0.15">
      <c r="A15" s="307" t="s">
        <v>176</v>
      </c>
      <c r="B15" s="130"/>
      <c r="C15" s="130"/>
      <c r="D15" s="130"/>
      <c r="E15" s="130"/>
      <c r="F15" s="130"/>
      <c r="G15" s="130"/>
      <c r="H15" s="130"/>
      <c r="I15" s="130"/>
      <c r="J15" s="130"/>
      <c r="K15" s="130"/>
      <c r="L15" s="130"/>
    </row>
    <row r="16" spans="1:12" ht="20.25" customHeight="1" x14ac:dyDescent="0.15">
      <c r="A16" s="307" t="s">
        <v>37</v>
      </c>
      <c r="B16" s="130"/>
      <c r="C16" s="130"/>
      <c r="D16" s="130"/>
      <c r="E16" s="130"/>
      <c r="F16" s="130"/>
      <c r="G16" s="130"/>
      <c r="H16" s="130"/>
      <c r="I16" s="130"/>
      <c r="J16" s="130"/>
      <c r="K16" s="130"/>
      <c r="L16" s="130"/>
    </row>
    <row r="17" spans="1:12" ht="20.25" customHeight="1" x14ac:dyDescent="0.15">
      <c r="A17" s="307" t="s">
        <v>55</v>
      </c>
      <c r="B17" s="130"/>
      <c r="C17" s="130"/>
      <c r="D17" s="130"/>
      <c r="E17" s="130"/>
      <c r="F17" s="130"/>
      <c r="G17" s="130"/>
      <c r="H17" s="130"/>
      <c r="I17" s="130"/>
      <c r="J17" s="130"/>
      <c r="K17" s="130"/>
      <c r="L17" s="130"/>
    </row>
    <row r="18" spans="1:12" ht="20.25" customHeight="1" x14ac:dyDescent="0.15">
      <c r="A18" s="307" t="s">
        <v>115</v>
      </c>
      <c r="B18" s="130"/>
      <c r="C18" s="130"/>
      <c r="D18" s="130"/>
      <c r="E18" s="130"/>
      <c r="F18" s="130"/>
      <c r="G18" s="130"/>
      <c r="H18" s="130"/>
      <c r="I18" s="130"/>
      <c r="J18" s="130"/>
      <c r="K18" s="130"/>
      <c r="L18" s="130"/>
    </row>
    <row r="19" spans="1:12" ht="20.25" customHeight="1" x14ac:dyDescent="0.15">
      <c r="A19" s="306" t="s">
        <v>143</v>
      </c>
      <c r="B19" s="130"/>
      <c r="C19" s="130"/>
      <c r="D19" s="130"/>
      <c r="E19" s="130"/>
      <c r="F19" s="130"/>
      <c r="G19" s="130"/>
      <c r="H19" s="130"/>
      <c r="I19" s="130"/>
      <c r="J19" s="130"/>
      <c r="K19" s="130"/>
      <c r="L19" s="130"/>
    </row>
    <row r="20" spans="1:12" ht="20.25" customHeight="1" x14ac:dyDescent="0.15">
      <c r="A20" s="307" t="s">
        <v>142</v>
      </c>
      <c r="B20" s="117"/>
      <c r="C20" s="130"/>
      <c r="D20" s="130"/>
      <c r="E20" s="130"/>
      <c r="F20" s="130"/>
      <c r="G20" s="130"/>
      <c r="H20" s="130"/>
      <c r="I20" s="130"/>
      <c r="J20" s="130"/>
      <c r="K20" s="130"/>
      <c r="L20" s="130"/>
    </row>
    <row r="21" spans="1:12" ht="20.25" customHeight="1" x14ac:dyDescent="0.15"/>
    <row r="22" spans="1:12" ht="20.25" customHeight="1" x14ac:dyDescent="0.15"/>
    <row r="23" spans="1:12" s="232" customFormat="1" ht="21" x14ac:dyDescent="0.15">
      <c r="A23" s="297" t="s">
        <v>137</v>
      </c>
      <c r="C23" s="298"/>
      <c r="D23" s="298"/>
      <c r="E23" s="298"/>
      <c r="F23" s="298"/>
      <c r="G23" s="298"/>
      <c r="H23" s="298"/>
      <c r="I23" s="298"/>
      <c r="J23" s="298"/>
      <c r="K23" s="298"/>
      <c r="L23" s="298"/>
    </row>
    <row r="24" spans="1:12" s="232" customFormat="1" ht="17.25" hidden="1" x14ac:dyDescent="0.15">
      <c r="A24" s="300" t="s">
        <v>135</v>
      </c>
      <c r="C24" s="298"/>
      <c r="D24" s="298"/>
      <c r="E24" s="298"/>
      <c r="F24" s="298"/>
      <c r="G24" s="298"/>
      <c r="H24" s="298"/>
      <c r="I24" s="298"/>
      <c r="J24" s="298"/>
      <c r="K24" s="298"/>
      <c r="L24" s="298"/>
    </row>
    <row r="25" spans="1:12" s="232" customFormat="1" ht="17.25" hidden="1" x14ac:dyDescent="0.15">
      <c r="A25" s="232" t="s">
        <v>214</v>
      </c>
      <c r="C25" s="298"/>
      <c r="D25" s="298"/>
      <c r="E25" s="298"/>
      <c r="F25" s="298"/>
      <c r="G25" s="298"/>
      <c r="H25" s="298"/>
      <c r="I25" s="298"/>
      <c r="J25" s="298"/>
      <c r="K25" s="298"/>
      <c r="L25" s="298"/>
    </row>
    <row r="26" spans="1:12" s="232" customFormat="1" ht="17.25" hidden="1" x14ac:dyDescent="0.15">
      <c r="A26" s="232" t="s">
        <v>222</v>
      </c>
      <c r="C26" s="298"/>
      <c r="D26" s="298"/>
      <c r="E26" s="298"/>
      <c r="F26" s="298"/>
      <c r="G26" s="298"/>
      <c r="H26" s="298"/>
      <c r="I26" s="298"/>
      <c r="J26" s="298"/>
      <c r="K26" s="298"/>
      <c r="L26" s="298"/>
    </row>
    <row r="27" spans="1:12" s="232" customFormat="1" ht="17.25" hidden="1" x14ac:dyDescent="0.15">
      <c r="A27" s="232" t="s">
        <v>132</v>
      </c>
      <c r="C27" s="298"/>
      <c r="D27" s="298"/>
      <c r="E27" s="298"/>
      <c r="F27" s="298"/>
      <c r="G27" s="298"/>
      <c r="H27" s="298"/>
      <c r="I27" s="298"/>
      <c r="J27" s="298"/>
      <c r="K27" s="298"/>
      <c r="L27" s="298"/>
    </row>
    <row r="28" spans="1:12" s="232" customFormat="1" ht="17.25" hidden="1" x14ac:dyDescent="0.15">
      <c r="A28" s="232" t="s">
        <v>213</v>
      </c>
      <c r="C28" s="298"/>
      <c r="D28" s="298"/>
      <c r="E28" s="298"/>
      <c r="F28" s="298"/>
      <c r="G28" s="298"/>
      <c r="H28" s="298"/>
      <c r="I28" s="298"/>
      <c r="J28" s="298"/>
      <c r="K28" s="298"/>
      <c r="L28" s="298"/>
    </row>
    <row r="29" spans="1:12" s="232" customFormat="1" ht="17.25" hidden="1" x14ac:dyDescent="0.15">
      <c r="A29" s="232" t="s">
        <v>133</v>
      </c>
      <c r="C29" s="298"/>
      <c r="D29" s="298"/>
      <c r="E29" s="298"/>
      <c r="F29" s="298"/>
      <c r="G29" s="298"/>
      <c r="H29" s="298"/>
      <c r="I29" s="298"/>
      <c r="J29" s="298"/>
      <c r="K29" s="298"/>
      <c r="L29" s="298"/>
    </row>
    <row r="30" spans="1:12" s="232" customFormat="1" ht="17.25" x14ac:dyDescent="0.15">
      <c r="C30" s="298"/>
      <c r="D30" s="298"/>
      <c r="E30" s="298"/>
      <c r="F30" s="298"/>
      <c r="G30" s="298"/>
      <c r="H30" s="298"/>
      <c r="I30" s="298"/>
      <c r="J30" s="298"/>
      <c r="K30" s="298"/>
      <c r="L30" s="298"/>
    </row>
    <row r="31" spans="1:12" s="232" customFormat="1" ht="17.25" x14ac:dyDescent="0.15">
      <c r="A31" s="299" t="s">
        <v>136</v>
      </c>
      <c r="C31" s="298"/>
      <c r="D31" s="298"/>
      <c r="E31" s="298"/>
      <c r="F31" s="298"/>
      <c r="G31" s="298"/>
      <c r="H31" s="298"/>
      <c r="I31" s="298"/>
      <c r="J31" s="298"/>
      <c r="K31" s="298"/>
      <c r="L31" s="298"/>
    </row>
    <row r="32" spans="1:12" s="232" customFormat="1" ht="17.25" x14ac:dyDescent="0.15">
      <c r="A32" s="232" t="s">
        <v>134</v>
      </c>
      <c r="C32" s="298"/>
      <c r="D32" s="298"/>
      <c r="E32" s="298"/>
      <c r="F32" s="298"/>
      <c r="G32" s="298"/>
      <c r="H32" s="298"/>
      <c r="I32" s="298"/>
      <c r="J32" s="298"/>
      <c r="K32" s="298"/>
      <c r="L32" s="298"/>
    </row>
  </sheetData>
  <mergeCells count="4">
    <mergeCell ref="B5:L5"/>
    <mergeCell ref="E1:F1"/>
    <mergeCell ref="B1:C1"/>
    <mergeCell ref="B2:C2"/>
  </mergeCells>
  <phoneticPr fontId="4"/>
  <pageMargins left="0.70866141732283472" right="0.70866141732283472" top="0.74803149606299213" bottom="0.74803149606299213" header="0.31496062992125984" footer="0.31496062992125984"/>
  <pageSetup paperSize="9" scale="7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Q336"/>
  <sheetViews>
    <sheetView zoomScale="110" zoomScaleNormal="110" workbookViewId="0">
      <pane ySplit="2" topLeftCell="A3" activePane="bottomLeft" state="frozen"/>
      <selection activeCell="A2" sqref="A2:H2"/>
      <selection pane="bottomLeft" activeCell="B3" sqref="B3"/>
    </sheetView>
  </sheetViews>
  <sheetFormatPr defaultColWidth="9" defaultRowHeight="13.5" x14ac:dyDescent="0.15"/>
  <cols>
    <col min="1" max="1" width="5.625" style="264" customWidth="1"/>
    <col min="2" max="3" width="6.25" style="251" customWidth="1"/>
    <col min="4" max="4" width="16.25" style="122" customWidth="1"/>
    <col min="5" max="5" width="16.25" style="126" customWidth="1"/>
    <col min="6" max="6" width="45.125" style="126" customWidth="1"/>
    <col min="7" max="7" width="10" style="38" customWidth="1"/>
    <col min="8" max="8" width="10" style="202" customWidth="1"/>
    <col min="9" max="9" width="10" style="1" customWidth="1"/>
    <col min="10" max="10" width="8.375" style="1" customWidth="1"/>
    <col min="11" max="11" width="9.5" style="1" bestFit="1" customWidth="1"/>
    <col min="12" max="13" width="10.625" style="1" bestFit="1" customWidth="1"/>
    <col min="14" max="14" width="9.25" style="1" bestFit="1" customWidth="1"/>
    <col min="15" max="16384" width="9" style="1"/>
  </cols>
  <sheetData>
    <row r="1" spans="1:16" ht="20.25" customHeight="1" x14ac:dyDescent="0.15">
      <c r="A1" s="12"/>
      <c r="B1" s="253" t="str">
        <f>基本情報!B3</f>
        <v>令和８年度</v>
      </c>
      <c r="C1" s="135"/>
      <c r="D1" s="136"/>
      <c r="E1" s="336"/>
      <c r="F1" s="336"/>
    </row>
    <row r="2" spans="1:16" ht="24.75" customHeight="1" x14ac:dyDescent="0.15">
      <c r="A2" s="132" t="s">
        <v>17</v>
      </c>
      <c r="B2" s="14" t="s">
        <v>0</v>
      </c>
      <c r="C2" s="115" t="s">
        <v>42</v>
      </c>
      <c r="D2" s="123" t="s">
        <v>43</v>
      </c>
      <c r="E2" s="127" t="s">
        <v>41</v>
      </c>
      <c r="F2" s="127" t="s">
        <v>18</v>
      </c>
      <c r="G2" s="39" t="s">
        <v>8</v>
      </c>
      <c r="H2" s="203" t="s">
        <v>9</v>
      </c>
      <c r="I2" s="11" t="s">
        <v>10</v>
      </c>
    </row>
    <row r="3" spans="1:16" ht="14.25" customHeight="1" x14ac:dyDescent="0.15">
      <c r="A3" s="49">
        <v>1</v>
      </c>
      <c r="B3" s="254"/>
      <c r="C3" s="252"/>
      <c r="D3" s="124"/>
      <c r="E3" s="128"/>
      <c r="F3" s="310"/>
      <c r="G3" s="70"/>
      <c r="H3" s="64"/>
      <c r="I3" s="64">
        <f>G3-H3</f>
        <v>0</v>
      </c>
      <c r="J3" s="84"/>
      <c r="K3"/>
      <c r="L3"/>
      <c r="M3"/>
      <c r="N3"/>
      <c r="O3"/>
      <c r="P3"/>
    </row>
    <row r="4" spans="1:16" ht="14.25" customHeight="1" x14ac:dyDescent="0.15">
      <c r="A4" s="49">
        <v>2</v>
      </c>
      <c r="B4" s="254"/>
      <c r="C4" s="252"/>
      <c r="D4" s="124"/>
      <c r="E4" s="128"/>
      <c r="F4" s="192"/>
      <c r="G4" s="66"/>
      <c r="H4" s="64"/>
      <c r="I4" s="64">
        <f>I3+G4-H4</f>
        <v>0</v>
      </c>
      <c r="J4"/>
      <c r="K4"/>
      <c r="L4"/>
      <c r="M4"/>
      <c r="N4"/>
      <c r="O4"/>
      <c r="P4"/>
    </row>
    <row r="5" spans="1:16" ht="14.25" customHeight="1" x14ac:dyDescent="0.15">
      <c r="A5" s="49">
        <v>3</v>
      </c>
      <c r="B5" s="254"/>
      <c r="C5" s="252"/>
      <c r="D5" s="124"/>
      <c r="E5" s="128"/>
      <c r="F5" s="130"/>
      <c r="G5" s="64"/>
      <c r="H5" s="64"/>
      <c r="I5" s="64">
        <f>I4+G5-H5</f>
        <v>0</v>
      </c>
      <c r="J5"/>
      <c r="K5"/>
      <c r="L5"/>
      <c r="M5"/>
      <c r="N5"/>
      <c r="O5"/>
      <c r="P5"/>
    </row>
    <row r="6" spans="1:16" ht="14.25" customHeight="1" x14ac:dyDescent="0.15">
      <c r="A6" s="49">
        <v>4</v>
      </c>
      <c r="B6" s="254"/>
      <c r="C6" s="252"/>
      <c r="D6" s="124"/>
      <c r="E6" s="128"/>
      <c r="F6" s="130"/>
      <c r="G6" s="64"/>
      <c r="H6" s="64"/>
      <c r="I6" s="64">
        <f t="shared" ref="I6:I69" si="0">I5+G6-H6</f>
        <v>0</v>
      </c>
      <c r="J6"/>
      <c r="K6"/>
      <c r="L6"/>
      <c r="M6"/>
      <c r="N6"/>
      <c r="O6"/>
      <c r="P6"/>
    </row>
    <row r="7" spans="1:16" ht="14.25" customHeight="1" x14ac:dyDescent="0.15">
      <c r="A7" s="49">
        <v>5</v>
      </c>
      <c r="B7" s="254"/>
      <c r="C7" s="252"/>
      <c r="D7" s="124"/>
      <c r="E7" s="128"/>
      <c r="F7" s="130"/>
      <c r="G7" s="64"/>
      <c r="H7" s="64"/>
      <c r="I7" s="64">
        <f t="shared" si="0"/>
        <v>0</v>
      </c>
      <c r="J7"/>
      <c r="K7"/>
      <c r="L7"/>
      <c r="M7"/>
      <c r="N7"/>
      <c r="O7"/>
      <c r="P7"/>
    </row>
    <row r="8" spans="1:16" ht="14.25" customHeight="1" x14ac:dyDescent="0.15">
      <c r="A8" s="49">
        <v>6</v>
      </c>
      <c r="B8" s="254"/>
      <c r="C8" s="252"/>
      <c r="D8" s="124"/>
      <c r="E8" s="128"/>
      <c r="F8" s="130"/>
      <c r="G8" s="58"/>
      <c r="H8" s="204"/>
      <c r="I8" s="64">
        <f t="shared" si="0"/>
        <v>0</v>
      </c>
      <c r="J8"/>
      <c r="K8"/>
      <c r="L8"/>
      <c r="M8"/>
      <c r="N8"/>
      <c r="O8"/>
      <c r="P8"/>
    </row>
    <row r="9" spans="1:16" ht="14.25" customHeight="1" x14ac:dyDescent="0.15">
      <c r="A9" s="49">
        <v>7</v>
      </c>
      <c r="B9" s="254"/>
      <c r="C9" s="252"/>
      <c r="D9" s="124"/>
      <c r="E9" s="128"/>
      <c r="F9" s="130"/>
      <c r="G9" s="58"/>
      <c r="H9" s="204"/>
      <c r="I9" s="64">
        <f t="shared" si="0"/>
        <v>0</v>
      </c>
      <c r="J9"/>
      <c r="K9"/>
      <c r="L9"/>
      <c r="M9"/>
      <c r="N9"/>
      <c r="O9"/>
      <c r="P9"/>
    </row>
    <row r="10" spans="1:16" ht="14.25" customHeight="1" x14ac:dyDescent="0.15">
      <c r="A10" s="49">
        <v>8</v>
      </c>
      <c r="B10" s="254"/>
      <c r="C10" s="252"/>
      <c r="D10" s="124"/>
      <c r="E10" s="128"/>
      <c r="F10" s="130"/>
      <c r="G10" s="64"/>
      <c r="H10" s="64"/>
      <c r="I10" s="64">
        <f t="shared" si="0"/>
        <v>0</v>
      </c>
      <c r="J10"/>
      <c r="K10"/>
      <c r="L10"/>
      <c r="M10"/>
      <c r="N10"/>
      <c r="O10"/>
      <c r="P10"/>
    </row>
    <row r="11" spans="1:16" ht="14.25" customHeight="1" x14ac:dyDescent="0.15">
      <c r="A11" s="49">
        <v>9</v>
      </c>
      <c r="B11" s="254"/>
      <c r="C11" s="252"/>
      <c r="D11" s="124"/>
      <c r="E11" s="128"/>
      <c r="F11" s="130"/>
      <c r="G11" s="64"/>
      <c r="H11" s="64"/>
      <c r="I11" s="64">
        <f t="shared" si="0"/>
        <v>0</v>
      </c>
      <c r="J11" s="337"/>
      <c r="K11" s="331"/>
      <c r="L11" s="331"/>
      <c r="M11" s="331"/>
      <c r="N11" s="331"/>
      <c r="O11"/>
      <c r="P11"/>
    </row>
    <row r="12" spans="1:16" ht="14.25" customHeight="1" x14ac:dyDescent="0.15">
      <c r="A12" s="49">
        <v>10</v>
      </c>
      <c r="B12" s="254"/>
      <c r="C12" s="252"/>
      <c r="D12" s="124"/>
      <c r="E12" s="128"/>
      <c r="F12" s="130"/>
      <c r="G12" s="64"/>
      <c r="H12" s="64"/>
      <c r="I12" s="64">
        <f t="shared" si="0"/>
        <v>0</v>
      </c>
      <c r="J12" s="87"/>
      <c r="K12"/>
      <c r="L12"/>
      <c r="M12"/>
      <c r="N12"/>
      <c r="O12"/>
      <c r="P12"/>
    </row>
    <row r="13" spans="1:16" ht="14.25" customHeight="1" x14ac:dyDescent="0.15">
      <c r="A13" s="49">
        <v>11</v>
      </c>
      <c r="B13" s="255"/>
      <c r="C13" s="252"/>
      <c r="D13" s="124"/>
      <c r="E13" s="128"/>
      <c r="F13" s="130"/>
      <c r="G13" s="66"/>
      <c r="H13" s="64"/>
      <c r="I13" s="64">
        <f t="shared" si="0"/>
        <v>0</v>
      </c>
      <c r="J13"/>
      <c r="K13"/>
      <c r="L13"/>
      <c r="M13"/>
      <c r="N13"/>
      <c r="O13"/>
      <c r="P13"/>
    </row>
    <row r="14" spans="1:16" ht="14.25" customHeight="1" x14ac:dyDescent="0.15">
      <c r="A14" s="49">
        <v>12</v>
      </c>
      <c r="B14" s="255"/>
      <c r="C14" s="252"/>
      <c r="D14" s="124"/>
      <c r="E14" s="128"/>
      <c r="F14" s="130"/>
      <c r="G14" s="58"/>
      <c r="H14" s="64"/>
      <c r="I14" s="64">
        <f t="shared" si="0"/>
        <v>0</v>
      </c>
      <c r="J14" s="337"/>
      <c r="K14" s="331"/>
      <c r="L14" s="331"/>
      <c r="M14" s="331"/>
      <c r="N14" s="331"/>
      <c r="O14"/>
      <c r="P14"/>
    </row>
    <row r="15" spans="1:16" ht="14.25" customHeight="1" x14ac:dyDescent="0.15">
      <c r="A15" s="49">
        <v>13</v>
      </c>
      <c r="B15" s="255"/>
      <c r="C15" s="252"/>
      <c r="D15" s="124"/>
      <c r="E15" s="128"/>
      <c r="F15" s="191"/>
      <c r="G15" s="66"/>
      <c r="H15" s="64"/>
      <c r="I15" s="64">
        <f t="shared" si="0"/>
        <v>0</v>
      </c>
      <c r="J15"/>
      <c r="K15"/>
      <c r="L15"/>
      <c r="M15"/>
      <c r="N15"/>
      <c r="O15"/>
      <c r="P15"/>
    </row>
    <row r="16" spans="1:16" ht="14.25" customHeight="1" x14ac:dyDescent="0.15">
      <c r="A16" s="49">
        <v>14</v>
      </c>
      <c r="B16" s="254"/>
      <c r="C16" s="252"/>
      <c r="D16" s="124"/>
      <c r="E16" s="128"/>
      <c r="F16" s="130"/>
      <c r="G16" s="58"/>
      <c r="H16" s="64"/>
      <c r="I16" s="64">
        <f t="shared" si="0"/>
        <v>0</v>
      </c>
      <c r="J16"/>
      <c r="K16"/>
      <c r="L16"/>
      <c r="M16"/>
      <c r="N16"/>
      <c r="O16"/>
      <c r="P16"/>
    </row>
    <row r="17" spans="1:16" ht="14.25" customHeight="1" x14ac:dyDescent="0.15">
      <c r="A17" s="49">
        <v>15</v>
      </c>
      <c r="B17" s="254"/>
      <c r="C17" s="252"/>
      <c r="D17" s="124"/>
      <c r="E17" s="128"/>
      <c r="F17" s="130"/>
      <c r="G17" s="58"/>
      <c r="H17" s="64"/>
      <c r="I17" s="64">
        <f t="shared" si="0"/>
        <v>0</v>
      </c>
      <c r="J17"/>
      <c r="K17"/>
      <c r="L17"/>
      <c r="M17"/>
      <c r="N17"/>
      <c r="O17"/>
      <c r="P17"/>
    </row>
    <row r="18" spans="1:16" ht="14.25" customHeight="1" x14ac:dyDescent="0.15">
      <c r="A18" s="49">
        <v>16</v>
      </c>
      <c r="B18" s="254"/>
      <c r="C18" s="252"/>
      <c r="D18" s="124"/>
      <c r="E18" s="128"/>
      <c r="F18" s="130"/>
      <c r="G18" s="58"/>
      <c r="H18" s="64"/>
      <c r="I18" s="64">
        <f t="shared" si="0"/>
        <v>0</v>
      </c>
      <c r="J18"/>
      <c r="K18"/>
      <c r="L18"/>
      <c r="M18"/>
      <c r="N18"/>
      <c r="O18"/>
      <c r="P18"/>
    </row>
    <row r="19" spans="1:16" ht="14.25" customHeight="1" x14ac:dyDescent="0.15">
      <c r="A19" s="49">
        <v>17</v>
      </c>
      <c r="B19" s="254"/>
      <c r="C19" s="252"/>
      <c r="D19" s="124"/>
      <c r="E19" s="128"/>
      <c r="F19" s="130"/>
      <c r="G19" s="64"/>
      <c r="H19" s="64"/>
      <c r="I19" s="64">
        <f t="shared" si="0"/>
        <v>0</v>
      </c>
      <c r="J19"/>
      <c r="K19"/>
      <c r="L19"/>
      <c r="M19"/>
      <c r="N19"/>
      <c r="O19"/>
      <c r="P19"/>
    </row>
    <row r="20" spans="1:16" ht="14.25" customHeight="1" x14ac:dyDescent="0.15">
      <c r="A20" s="49">
        <v>18</v>
      </c>
      <c r="B20" s="254"/>
      <c r="C20" s="252"/>
      <c r="D20" s="124"/>
      <c r="E20" s="128"/>
      <c r="F20" s="130"/>
      <c r="G20" s="58"/>
      <c r="H20" s="204"/>
      <c r="I20" s="64">
        <f t="shared" si="0"/>
        <v>0</v>
      </c>
      <c r="J20"/>
      <c r="K20"/>
      <c r="L20"/>
      <c r="M20"/>
      <c r="N20"/>
      <c r="O20"/>
      <c r="P20"/>
    </row>
    <row r="21" spans="1:16" ht="14.25" customHeight="1" x14ac:dyDescent="0.15">
      <c r="A21" s="49">
        <v>19</v>
      </c>
      <c r="B21" s="254"/>
      <c r="C21" s="252"/>
      <c r="D21" s="124"/>
      <c r="E21" s="128"/>
      <c r="F21" s="130"/>
      <c r="G21" s="66"/>
      <c r="H21" s="204"/>
      <c r="I21" s="64">
        <f t="shared" si="0"/>
        <v>0</v>
      </c>
      <c r="J21"/>
      <c r="K21"/>
      <c r="L21"/>
      <c r="M21"/>
      <c r="N21"/>
      <c r="O21"/>
      <c r="P21"/>
    </row>
    <row r="22" spans="1:16" ht="14.25" customHeight="1" x14ac:dyDescent="0.15">
      <c r="A22" s="49">
        <v>20</v>
      </c>
      <c r="B22" s="254"/>
      <c r="C22" s="252"/>
      <c r="D22" s="124"/>
      <c r="E22" s="128"/>
      <c r="F22" s="130"/>
      <c r="G22" s="66"/>
      <c r="H22" s="64"/>
      <c r="I22" s="64">
        <f t="shared" si="0"/>
        <v>0</v>
      </c>
      <c r="J22"/>
      <c r="K22"/>
      <c r="L22"/>
      <c r="M22"/>
      <c r="N22"/>
      <c r="O22"/>
      <c r="P22"/>
    </row>
    <row r="23" spans="1:16" ht="14.25" customHeight="1" x14ac:dyDescent="0.15">
      <c r="A23" s="49">
        <v>21</v>
      </c>
      <c r="B23" s="254"/>
      <c r="C23" s="252"/>
      <c r="D23" s="124"/>
      <c r="E23" s="128"/>
      <c r="F23" s="130"/>
      <c r="G23" s="66"/>
      <c r="H23" s="64"/>
      <c r="I23" s="64">
        <f t="shared" si="0"/>
        <v>0</v>
      </c>
      <c r="J23"/>
      <c r="K23"/>
      <c r="L23"/>
      <c r="M23"/>
      <c r="N23"/>
      <c r="O23"/>
      <c r="P23"/>
    </row>
    <row r="24" spans="1:16" ht="14.25" customHeight="1" x14ac:dyDescent="0.15">
      <c r="A24" s="49">
        <v>22</v>
      </c>
      <c r="B24" s="254"/>
      <c r="C24" s="252"/>
      <c r="D24" s="124"/>
      <c r="E24" s="128"/>
      <c r="F24" s="130"/>
      <c r="G24" s="66"/>
      <c r="H24" s="204"/>
      <c r="I24" s="64">
        <f t="shared" si="0"/>
        <v>0</v>
      </c>
      <c r="J24"/>
      <c r="K24"/>
      <c r="L24"/>
      <c r="M24"/>
      <c r="N24"/>
      <c r="O24"/>
      <c r="P24"/>
    </row>
    <row r="25" spans="1:16" ht="14.25" customHeight="1" x14ac:dyDescent="0.15">
      <c r="A25" s="49">
        <v>23</v>
      </c>
      <c r="B25" s="254"/>
      <c r="C25" s="252"/>
      <c r="D25" s="124"/>
      <c r="E25" s="128"/>
      <c r="F25" s="130"/>
      <c r="G25" s="58"/>
      <c r="H25" s="204"/>
      <c r="I25" s="64">
        <f t="shared" si="0"/>
        <v>0</v>
      </c>
      <c r="J25"/>
      <c r="K25"/>
      <c r="L25"/>
      <c r="M25"/>
      <c r="N25"/>
      <c r="O25"/>
      <c r="P25"/>
    </row>
    <row r="26" spans="1:16" ht="14.25" customHeight="1" x14ac:dyDescent="0.15">
      <c r="A26" s="49">
        <v>24</v>
      </c>
      <c r="B26" s="254"/>
      <c r="C26" s="252"/>
      <c r="D26" s="124"/>
      <c r="E26" s="128"/>
      <c r="F26" s="130"/>
      <c r="G26" s="66"/>
      <c r="H26" s="64"/>
      <c r="I26" s="64">
        <f t="shared" si="0"/>
        <v>0</v>
      </c>
      <c r="J26"/>
      <c r="K26"/>
      <c r="L26"/>
      <c r="M26"/>
      <c r="N26"/>
      <c r="O26"/>
      <c r="P26"/>
    </row>
    <row r="27" spans="1:16" ht="14.25" customHeight="1" x14ac:dyDescent="0.15">
      <c r="A27" s="49">
        <v>25</v>
      </c>
      <c r="B27" s="254"/>
      <c r="C27" s="252"/>
      <c r="D27" s="124"/>
      <c r="E27" s="128"/>
      <c r="F27" s="130"/>
      <c r="G27" s="66"/>
      <c r="H27" s="64"/>
      <c r="I27" s="64">
        <f t="shared" si="0"/>
        <v>0</v>
      </c>
      <c r="J27"/>
      <c r="K27"/>
      <c r="L27"/>
      <c r="M27"/>
      <c r="N27"/>
      <c r="O27"/>
      <c r="P27"/>
    </row>
    <row r="28" spans="1:16" ht="14.25" customHeight="1" x14ac:dyDescent="0.15">
      <c r="A28" s="49">
        <v>26</v>
      </c>
      <c r="B28" s="254"/>
      <c r="C28" s="252"/>
      <c r="D28" s="124"/>
      <c r="E28" s="128"/>
      <c r="F28" s="130"/>
      <c r="G28" s="13"/>
      <c r="H28" s="64"/>
      <c r="I28" s="64">
        <f t="shared" si="0"/>
        <v>0</v>
      </c>
      <c r="J28"/>
      <c r="K28"/>
      <c r="L28"/>
      <c r="M28"/>
      <c r="N28"/>
      <c r="O28"/>
      <c r="P28"/>
    </row>
    <row r="29" spans="1:16" ht="14.25" customHeight="1" x14ac:dyDescent="0.15">
      <c r="A29" s="49">
        <v>27</v>
      </c>
      <c r="B29" s="254"/>
      <c r="C29" s="252"/>
      <c r="D29" s="124"/>
      <c r="E29" s="128"/>
      <c r="F29" s="131"/>
      <c r="G29" s="66"/>
      <c r="H29" s="204"/>
      <c r="I29" s="64">
        <f t="shared" si="0"/>
        <v>0</v>
      </c>
      <c r="J29"/>
      <c r="K29"/>
      <c r="L29"/>
      <c r="M29"/>
      <c r="N29"/>
      <c r="O29"/>
      <c r="P29"/>
    </row>
    <row r="30" spans="1:16" ht="14.25" customHeight="1" x14ac:dyDescent="0.15">
      <c r="A30" s="49">
        <v>28</v>
      </c>
      <c r="B30" s="254"/>
      <c r="C30" s="252"/>
      <c r="D30" s="124"/>
      <c r="E30" s="128"/>
      <c r="F30" s="130"/>
      <c r="G30" s="58"/>
      <c r="H30" s="204"/>
      <c r="I30" s="64">
        <f t="shared" si="0"/>
        <v>0</v>
      </c>
      <c r="J30"/>
      <c r="K30"/>
      <c r="L30"/>
      <c r="M30"/>
      <c r="N30"/>
      <c r="O30"/>
      <c r="P30"/>
    </row>
    <row r="31" spans="1:16" ht="14.25" customHeight="1" x14ac:dyDescent="0.15">
      <c r="A31" s="49">
        <v>29</v>
      </c>
      <c r="B31" s="254"/>
      <c r="C31" s="252"/>
      <c r="D31" s="124"/>
      <c r="E31" s="128"/>
      <c r="F31" s="130"/>
      <c r="G31" s="58"/>
      <c r="H31" s="64"/>
      <c r="I31" s="64">
        <f t="shared" si="0"/>
        <v>0</v>
      </c>
      <c r="J31"/>
      <c r="K31"/>
      <c r="L31"/>
      <c r="M31"/>
      <c r="N31"/>
      <c r="O31"/>
      <c r="P31"/>
    </row>
    <row r="32" spans="1:16" ht="14.25" customHeight="1" x14ac:dyDescent="0.15">
      <c r="A32" s="49">
        <v>30</v>
      </c>
      <c r="B32" s="254"/>
      <c r="C32" s="252"/>
      <c r="D32" s="124"/>
      <c r="E32" s="128"/>
      <c r="F32" s="130"/>
      <c r="G32" s="58"/>
      <c r="H32" s="204"/>
      <c r="I32" s="64">
        <f t="shared" si="0"/>
        <v>0</v>
      </c>
      <c r="J32"/>
      <c r="K32"/>
      <c r="L32"/>
      <c r="M32"/>
      <c r="N32"/>
      <c r="O32"/>
      <c r="P32"/>
    </row>
    <row r="33" spans="1:16" ht="14.25" customHeight="1" x14ac:dyDescent="0.15">
      <c r="A33" s="49">
        <v>31</v>
      </c>
      <c r="B33" s="254"/>
      <c r="C33" s="252"/>
      <c r="D33" s="124"/>
      <c r="E33" s="128"/>
      <c r="F33" s="130"/>
      <c r="G33" s="58"/>
      <c r="H33" s="204"/>
      <c r="I33" s="64">
        <f t="shared" si="0"/>
        <v>0</v>
      </c>
      <c r="J33"/>
      <c r="K33"/>
      <c r="L33"/>
      <c r="M33"/>
      <c r="N33"/>
      <c r="O33"/>
      <c r="P33"/>
    </row>
    <row r="34" spans="1:16" ht="14.25" customHeight="1" x14ac:dyDescent="0.15">
      <c r="A34" s="49">
        <v>32</v>
      </c>
      <c r="B34" s="254"/>
      <c r="C34" s="252"/>
      <c r="D34" s="124"/>
      <c r="E34" s="128"/>
      <c r="F34" s="130"/>
      <c r="G34" s="58"/>
      <c r="H34" s="204"/>
      <c r="I34" s="64">
        <f t="shared" si="0"/>
        <v>0</v>
      </c>
      <c r="J34"/>
      <c r="K34"/>
      <c r="L34"/>
      <c r="M34"/>
      <c r="N34"/>
      <c r="O34"/>
      <c r="P34"/>
    </row>
    <row r="35" spans="1:16" ht="14.25" customHeight="1" x14ac:dyDescent="0.15">
      <c r="A35" s="49">
        <v>33</v>
      </c>
      <c r="B35" s="254"/>
      <c r="C35" s="252"/>
      <c r="D35" s="124"/>
      <c r="E35" s="128"/>
      <c r="F35" s="130"/>
      <c r="G35" s="58"/>
      <c r="H35" s="204"/>
      <c r="I35" s="64">
        <f t="shared" si="0"/>
        <v>0</v>
      </c>
      <c r="J35"/>
      <c r="K35"/>
      <c r="L35"/>
      <c r="M35"/>
      <c r="N35"/>
      <c r="O35"/>
      <c r="P35"/>
    </row>
    <row r="36" spans="1:16" ht="14.25" customHeight="1" x14ac:dyDescent="0.15">
      <c r="A36" s="49">
        <v>34</v>
      </c>
      <c r="B36" s="254"/>
      <c r="C36" s="252"/>
      <c r="D36" s="124"/>
      <c r="E36" s="128"/>
      <c r="F36" s="130"/>
      <c r="G36" s="58"/>
      <c r="H36" s="64"/>
      <c r="I36" s="64">
        <f t="shared" si="0"/>
        <v>0</v>
      </c>
      <c r="J36"/>
      <c r="K36"/>
      <c r="L36"/>
      <c r="M36"/>
      <c r="N36"/>
      <c r="O36"/>
      <c r="P36"/>
    </row>
    <row r="37" spans="1:16" ht="14.25" customHeight="1" x14ac:dyDescent="0.15">
      <c r="A37" s="49">
        <v>35</v>
      </c>
      <c r="B37" s="254"/>
      <c r="C37" s="252"/>
      <c r="D37" s="124"/>
      <c r="E37" s="128"/>
      <c r="F37" s="191"/>
      <c r="G37" s="58"/>
      <c r="H37" s="204"/>
      <c r="I37" s="64">
        <f t="shared" si="0"/>
        <v>0</v>
      </c>
      <c r="J37"/>
      <c r="K37" s="331"/>
      <c r="L37" s="331"/>
      <c r="M37" s="331"/>
      <c r="N37" s="331"/>
      <c r="O37"/>
      <c r="P37"/>
    </row>
    <row r="38" spans="1:16" ht="14.25" customHeight="1" x14ac:dyDescent="0.15">
      <c r="A38" s="49">
        <v>36</v>
      </c>
      <c r="B38" s="254"/>
      <c r="C38" s="252"/>
      <c r="D38" s="124"/>
      <c r="E38" s="128"/>
      <c r="F38" s="130"/>
      <c r="G38" s="58"/>
      <c r="H38" s="64"/>
      <c r="I38" s="64">
        <f t="shared" si="0"/>
        <v>0</v>
      </c>
      <c r="J38"/>
      <c r="K38" s="331"/>
      <c r="L38" s="331"/>
      <c r="M38" s="331"/>
      <c r="N38" s="331"/>
      <c r="O38"/>
      <c r="P38"/>
    </row>
    <row r="39" spans="1:16" ht="14.25" customHeight="1" x14ac:dyDescent="0.15">
      <c r="A39" s="49">
        <v>37</v>
      </c>
      <c r="B39" s="254"/>
      <c r="C39" s="252"/>
      <c r="D39" s="124"/>
      <c r="E39" s="128"/>
      <c r="F39" s="130"/>
      <c r="G39" s="66"/>
      <c r="H39" s="204"/>
      <c r="I39" s="64">
        <f t="shared" si="0"/>
        <v>0</v>
      </c>
      <c r="J39"/>
      <c r="K39"/>
      <c r="L39"/>
      <c r="M39"/>
      <c r="N39"/>
      <c r="O39"/>
      <c r="P39"/>
    </row>
    <row r="40" spans="1:16" ht="14.25" customHeight="1" x14ac:dyDescent="0.15">
      <c r="A40" s="49">
        <v>38</v>
      </c>
      <c r="B40" s="254"/>
      <c r="C40" s="252"/>
      <c r="D40" s="124"/>
      <c r="E40" s="128"/>
      <c r="F40" s="130"/>
      <c r="G40" s="66"/>
      <c r="H40" s="64"/>
      <c r="I40" s="64">
        <f t="shared" si="0"/>
        <v>0</v>
      </c>
      <c r="J40"/>
      <c r="K40"/>
      <c r="L40"/>
      <c r="M40"/>
      <c r="N40"/>
      <c r="O40"/>
      <c r="P40"/>
    </row>
    <row r="41" spans="1:16" ht="14.25" customHeight="1" x14ac:dyDescent="0.15">
      <c r="A41" s="49">
        <v>39</v>
      </c>
      <c r="B41" s="254"/>
      <c r="C41" s="252"/>
      <c r="D41" s="124"/>
      <c r="E41" s="128"/>
      <c r="F41" s="130"/>
      <c r="G41" s="66"/>
      <c r="H41" s="64"/>
      <c r="I41" s="64">
        <f t="shared" si="0"/>
        <v>0</v>
      </c>
      <c r="J41"/>
      <c r="K41"/>
      <c r="L41"/>
      <c r="M41"/>
      <c r="N41"/>
      <c r="O41"/>
      <c r="P41"/>
    </row>
    <row r="42" spans="1:16" ht="14.25" customHeight="1" x14ac:dyDescent="0.15">
      <c r="A42" s="49">
        <v>40</v>
      </c>
      <c r="B42" s="254"/>
      <c r="C42" s="252"/>
      <c r="D42" s="124"/>
      <c r="E42" s="128"/>
      <c r="F42" s="130"/>
      <c r="G42" s="58"/>
      <c r="H42" s="64"/>
      <c r="I42" s="64">
        <f t="shared" si="0"/>
        <v>0</v>
      </c>
      <c r="J42"/>
      <c r="K42" s="331"/>
      <c r="L42" s="331"/>
      <c r="M42" s="331"/>
      <c r="N42" s="331"/>
      <c r="O42"/>
      <c r="P42"/>
    </row>
    <row r="43" spans="1:16" ht="14.25" customHeight="1" x14ac:dyDescent="0.15">
      <c r="A43" s="49">
        <v>41</v>
      </c>
      <c r="B43" s="254"/>
      <c r="C43" s="252"/>
      <c r="D43" s="124"/>
      <c r="E43" s="128"/>
      <c r="F43" s="130"/>
      <c r="G43" s="66"/>
      <c r="H43" s="64"/>
      <c r="I43" s="64">
        <f t="shared" si="0"/>
        <v>0</v>
      </c>
      <c r="J43"/>
      <c r="K43"/>
      <c r="L43"/>
      <c r="M43"/>
      <c r="N43"/>
      <c r="O43"/>
      <c r="P43"/>
    </row>
    <row r="44" spans="1:16" ht="14.25" customHeight="1" x14ac:dyDescent="0.15">
      <c r="A44" s="49">
        <v>42</v>
      </c>
      <c r="B44" s="254"/>
      <c r="C44" s="252"/>
      <c r="D44" s="124"/>
      <c r="E44" s="128"/>
      <c r="F44" s="130"/>
      <c r="G44" s="66"/>
      <c r="H44" s="64"/>
      <c r="I44" s="64">
        <f t="shared" si="0"/>
        <v>0</v>
      </c>
      <c r="J44"/>
      <c r="K44"/>
      <c r="L44"/>
      <c r="M44"/>
      <c r="N44"/>
      <c r="O44"/>
      <c r="P44"/>
    </row>
    <row r="45" spans="1:16" ht="14.25" customHeight="1" x14ac:dyDescent="0.15">
      <c r="A45" s="49">
        <v>43</v>
      </c>
      <c r="B45" s="254"/>
      <c r="C45" s="252"/>
      <c r="D45" s="124"/>
      <c r="E45" s="128"/>
      <c r="F45" s="130"/>
      <c r="G45" s="66"/>
      <c r="H45" s="42"/>
      <c r="I45" s="64">
        <f t="shared" si="0"/>
        <v>0</v>
      </c>
      <c r="J45"/>
      <c r="K45" s="331"/>
      <c r="L45" s="331"/>
      <c r="M45" s="331"/>
      <c r="N45" s="331"/>
      <c r="O45"/>
      <c r="P45"/>
    </row>
    <row r="46" spans="1:16" ht="14.25" customHeight="1" x14ac:dyDescent="0.15">
      <c r="A46" s="49">
        <v>44</v>
      </c>
      <c r="B46" s="254"/>
      <c r="C46" s="252"/>
      <c r="D46" s="124"/>
      <c r="E46" s="128"/>
      <c r="F46" s="130"/>
      <c r="G46" s="13"/>
      <c r="H46" s="42"/>
      <c r="I46" s="64">
        <f t="shared" si="0"/>
        <v>0</v>
      </c>
      <c r="J46"/>
      <c r="K46" s="331"/>
      <c r="L46" s="331"/>
      <c r="M46" s="331"/>
      <c r="N46" s="331"/>
      <c r="O46"/>
      <c r="P46"/>
    </row>
    <row r="47" spans="1:16" ht="14.25" customHeight="1" x14ac:dyDescent="0.15">
      <c r="A47" s="49">
        <v>45</v>
      </c>
      <c r="B47" s="254"/>
      <c r="C47" s="252"/>
      <c r="D47" s="124"/>
      <c r="E47" s="128"/>
      <c r="F47" s="130"/>
      <c r="G47" s="58"/>
      <c r="H47" s="204"/>
      <c r="I47" s="64">
        <f t="shared" si="0"/>
        <v>0</v>
      </c>
      <c r="J47"/>
      <c r="K47"/>
      <c r="L47"/>
      <c r="M47"/>
      <c r="N47"/>
      <c r="O47"/>
      <c r="P47"/>
    </row>
    <row r="48" spans="1:16" ht="14.25" customHeight="1" x14ac:dyDescent="0.15">
      <c r="A48" s="49">
        <v>46</v>
      </c>
      <c r="B48" s="254"/>
      <c r="C48" s="252"/>
      <c r="D48" s="124"/>
      <c r="E48" s="128"/>
      <c r="F48" s="130"/>
      <c r="G48" s="58"/>
      <c r="H48" s="42"/>
      <c r="I48" s="64">
        <f t="shared" si="0"/>
        <v>0</v>
      </c>
      <c r="J48"/>
      <c r="K48"/>
      <c r="L48"/>
      <c r="M48"/>
      <c r="N48"/>
      <c r="O48"/>
      <c r="P48"/>
    </row>
    <row r="49" spans="1:16" ht="14.25" customHeight="1" x14ac:dyDescent="0.15">
      <c r="A49" s="49">
        <v>47</v>
      </c>
      <c r="B49" s="254"/>
      <c r="C49" s="252"/>
      <c r="D49" s="124"/>
      <c r="E49" s="128"/>
      <c r="F49" s="130"/>
      <c r="G49" s="58"/>
      <c r="H49" s="204"/>
      <c r="I49" s="64">
        <f t="shared" si="0"/>
        <v>0</v>
      </c>
      <c r="J49"/>
      <c r="K49" s="331"/>
      <c r="L49" s="331"/>
      <c r="M49" s="331"/>
      <c r="N49" s="331"/>
      <c r="O49" s="331"/>
      <c r="P49"/>
    </row>
    <row r="50" spans="1:16" ht="14.25" customHeight="1" x14ac:dyDescent="0.15">
      <c r="A50" s="49">
        <v>48</v>
      </c>
      <c r="B50" s="254"/>
      <c r="C50" s="252"/>
      <c r="D50" s="124"/>
      <c r="E50" s="128"/>
      <c r="F50" s="130"/>
      <c r="G50" s="58"/>
      <c r="H50" s="204"/>
      <c r="I50" s="64">
        <f t="shared" si="0"/>
        <v>0</v>
      </c>
      <c r="J50"/>
      <c r="K50"/>
      <c r="L50"/>
      <c r="M50"/>
      <c r="N50"/>
      <c r="O50"/>
      <c r="P50"/>
    </row>
    <row r="51" spans="1:16" ht="14.25" customHeight="1" x14ac:dyDescent="0.15">
      <c r="A51" s="49">
        <v>49</v>
      </c>
      <c r="B51" s="254"/>
      <c r="C51" s="252"/>
      <c r="D51" s="124"/>
      <c r="E51" s="128"/>
      <c r="F51" s="130"/>
      <c r="G51" s="66"/>
      <c r="H51" s="42"/>
      <c r="I51" s="64">
        <f t="shared" si="0"/>
        <v>0</v>
      </c>
      <c r="J51"/>
      <c r="K51"/>
      <c r="L51"/>
      <c r="M51"/>
      <c r="N51"/>
      <c r="O51"/>
      <c r="P51"/>
    </row>
    <row r="52" spans="1:16" ht="14.25" customHeight="1" x14ac:dyDescent="0.15">
      <c r="A52" s="49">
        <v>50</v>
      </c>
      <c r="B52" s="254"/>
      <c r="C52" s="252"/>
      <c r="D52" s="124"/>
      <c r="E52" s="128"/>
      <c r="F52" s="130"/>
      <c r="G52" s="42"/>
      <c r="H52" s="204"/>
      <c r="I52" s="64">
        <f t="shared" si="0"/>
        <v>0</v>
      </c>
      <c r="J52"/>
      <c r="K52" s="78"/>
      <c r="L52"/>
      <c r="M52"/>
      <c r="N52"/>
      <c r="O52"/>
      <c r="P52"/>
    </row>
    <row r="53" spans="1:16" ht="14.25" customHeight="1" x14ac:dyDescent="0.15">
      <c r="A53" s="49">
        <v>51</v>
      </c>
      <c r="B53" s="254"/>
      <c r="C53" s="252"/>
      <c r="D53" s="124"/>
      <c r="E53" s="128"/>
      <c r="F53" s="130"/>
      <c r="G53" s="58"/>
      <c r="H53" s="204"/>
      <c r="I53" s="64">
        <f t="shared" si="0"/>
        <v>0</v>
      </c>
      <c r="J53"/>
      <c r="K53"/>
      <c r="L53"/>
      <c r="M53"/>
      <c r="N53"/>
      <c r="O53"/>
      <c r="P53"/>
    </row>
    <row r="54" spans="1:16" ht="14.25" customHeight="1" x14ac:dyDescent="0.15">
      <c r="A54" s="49">
        <v>52</v>
      </c>
      <c r="B54" s="254"/>
      <c r="C54" s="252"/>
      <c r="D54" s="124"/>
      <c r="E54" s="128"/>
      <c r="F54" s="130"/>
      <c r="G54" s="58"/>
      <c r="H54" s="42"/>
      <c r="I54" s="64">
        <f t="shared" si="0"/>
        <v>0</v>
      </c>
      <c r="J54"/>
      <c r="K54"/>
      <c r="L54"/>
      <c r="M54"/>
      <c r="N54"/>
      <c r="O54"/>
      <c r="P54"/>
    </row>
    <row r="55" spans="1:16" ht="14.25" customHeight="1" x14ac:dyDescent="0.15">
      <c r="A55" s="49">
        <v>53</v>
      </c>
      <c r="B55" s="254"/>
      <c r="C55" s="252"/>
      <c r="D55" s="124"/>
      <c r="E55" s="128"/>
      <c r="F55" s="130"/>
      <c r="G55" s="58"/>
      <c r="H55" s="42"/>
      <c r="I55" s="64">
        <f t="shared" si="0"/>
        <v>0</v>
      </c>
      <c r="J55"/>
      <c r="K55" s="331"/>
      <c r="L55" s="331"/>
      <c r="M55" s="331"/>
      <c r="N55" s="331"/>
      <c r="O55"/>
      <c r="P55"/>
    </row>
    <row r="56" spans="1:16" ht="14.25" customHeight="1" x14ac:dyDescent="0.15">
      <c r="A56" s="49">
        <v>54</v>
      </c>
      <c r="B56" s="254"/>
      <c r="C56" s="252"/>
      <c r="D56" s="124"/>
      <c r="E56" s="128"/>
      <c r="F56" s="130"/>
      <c r="G56" s="58"/>
      <c r="H56" s="204"/>
      <c r="I56" s="64">
        <f t="shared" si="0"/>
        <v>0</v>
      </c>
      <c r="J56"/>
      <c r="K56"/>
      <c r="L56"/>
      <c r="M56"/>
      <c r="N56"/>
      <c r="O56"/>
      <c r="P56"/>
    </row>
    <row r="57" spans="1:16" ht="14.25" customHeight="1" x14ac:dyDescent="0.15">
      <c r="A57" s="49">
        <v>55</v>
      </c>
      <c r="B57" s="254"/>
      <c r="C57" s="252"/>
      <c r="D57" s="124"/>
      <c r="E57" s="128"/>
      <c r="F57" s="130"/>
      <c r="G57" s="58"/>
      <c r="H57" s="204"/>
      <c r="I57" s="64">
        <f t="shared" si="0"/>
        <v>0</v>
      </c>
      <c r="J57"/>
      <c r="K57"/>
      <c r="L57"/>
      <c r="M57"/>
      <c r="N57"/>
      <c r="O57"/>
      <c r="P57"/>
    </row>
    <row r="58" spans="1:16" ht="14.25" customHeight="1" x14ac:dyDescent="0.15">
      <c r="A58" s="49">
        <v>56</v>
      </c>
      <c r="B58" s="254"/>
      <c r="C58" s="252"/>
      <c r="D58" s="124"/>
      <c r="E58" s="128"/>
      <c r="F58" s="130"/>
      <c r="G58" s="58"/>
      <c r="H58" s="42"/>
      <c r="I58" s="64">
        <f t="shared" si="0"/>
        <v>0</v>
      </c>
      <c r="J58"/>
      <c r="K58"/>
      <c r="L58"/>
      <c r="M58"/>
      <c r="N58"/>
      <c r="O58"/>
      <c r="P58"/>
    </row>
    <row r="59" spans="1:16" ht="14.25" customHeight="1" x14ac:dyDescent="0.15">
      <c r="A59" s="49">
        <v>57</v>
      </c>
      <c r="B59" s="254"/>
      <c r="C59" s="252"/>
      <c r="D59" s="124"/>
      <c r="E59" s="128"/>
      <c r="F59" s="130"/>
      <c r="G59" s="58"/>
      <c r="H59" s="42"/>
      <c r="I59" s="64">
        <f t="shared" si="0"/>
        <v>0</v>
      </c>
      <c r="J59"/>
      <c r="K59"/>
      <c r="L59"/>
      <c r="M59"/>
      <c r="N59"/>
      <c r="O59"/>
      <c r="P59"/>
    </row>
    <row r="60" spans="1:16" ht="14.25" customHeight="1" x14ac:dyDescent="0.15">
      <c r="A60" s="49">
        <v>58</v>
      </c>
      <c r="B60" s="254"/>
      <c r="C60" s="252"/>
      <c r="D60" s="124"/>
      <c r="E60" s="128"/>
      <c r="F60" s="130"/>
      <c r="G60" s="58"/>
      <c r="H60" s="42"/>
      <c r="I60" s="64">
        <f t="shared" si="0"/>
        <v>0</v>
      </c>
      <c r="J60"/>
      <c r="K60"/>
      <c r="L60"/>
      <c r="M60"/>
      <c r="N60"/>
      <c r="O60"/>
      <c r="P60"/>
    </row>
    <row r="61" spans="1:16" ht="14.25" customHeight="1" x14ac:dyDescent="0.15">
      <c r="A61" s="49">
        <v>59</v>
      </c>
      <c r="B61" s="254"/>
      <c r="C61" s="252"/>
      <c r="D61" s="124"/>
      <c r="E61" s="128"/>
      <c r="F61" s="131"/>
      <c r="G61" s="13"/>
      <c r="H61" s="204"/>
      <c r="I61" s="64">
        <f t="shared" si="0"/>
        <v>0</v>
      </c>
      <c r="J61"/>
      <c r="K61"/>
      <c r="L61"/>
      <c r="M61"/>
      <c r="N61"/>
      <c r="O61"/>
      <c r="P61"/>
    </row>
    <row r="62" spans="1:16" ht="14.25" customHeight="1" x14ac:dyDescent="0.15">
      <c r="A62" s="49">
        <v>60</v>
      </c>
      <c r="B62" s="254"/>
      <c r="C62" s="252"/>
      <c r="D62" s="124"/>
      <c r="E62" s="128"/>
      <c r="F62" s="192"/>
      <c r="G62" s="58"/>
      <c r="H62" s="204"/>
      <c r="I62" s="64">
        <f t="shared" si="0"/>
        <v>0</v>
      </c>
      <c r="J62"/>
      <c r="K62"/>
      <c r="L62"/>
      <c r="M62"/>
      <c r="N62"/>
      <c r="O62"/>
      <c r="P62"/>
    </row>
    <row r="63" spans="1:16" ht="14.25" customHeight="1" x14ac:dyDescent="0.15">
      <c r="A63" s="49">
        <v>61</v>
      </c>
      <c r="B63" s="254"/>
      <c r="C63" s="252"/>
      <c r="D63" s="124"/>
      <c r="E63" s="128"/>
      <c r="F63" s="130"/>
      <c r="G63" s="58"/>
      <c r="H63" s="42"/>
      <c r="I63" s="64">
        <f t="shared" si="0"/>
        <v>0</v>
      </c>
      <c r="J63"/>
      <c r="K63"/>
      <c r="L63"/>
      <c r="M63"/>
      <c r="N63"/>
      <c r="O63"/>
      <c r="P63"/>
    </row>
    <row r="64" spans="1:16" ht="14.25" customHeight="1" x14ac:dyDescent="0.15">
      <c r="A64" s="49">
        <v>62</v>
      </c>
      <c r="B64" s="254"/>
      <c r="C64" s="252"/>
      <c r="D64" s="124"/>
      <c r="E64" s="128"/>
      <c r="F64" s="130"/>
      <c r="G64" s="58"/>
      <c r="H64" s="204"/>
      <c r="I64" s="64">
        <f t="shared" si="0"/>
        <v>0</v>
      </c>
      <c r="J64"/>
      <c r="K64" s="331"/>
      <c r="L64" s="331"/>
      <c r="M64" s="331"/>
      <c r="N64" s="331"/>
      <c r="O64"/>
      <c r="P64"/>
    </row>
    <row r="65" spans="1:16" ht="14.25" customHeight="1" x14ac:dyDescent="0.15">
      <c r="A65" s="49">
        <v>63</v>
      </c>
      <c r="B65" s="254"/>
      <c r="C65" s="252"/>
      <c r="D65" s="124"/>
      <c r="E65" s="128"/>
      <c r="F65" s="130"/>
      <c r="G65" s="58"/>
      <c r="H65" s="204"/>
      <c r="I65" s="64">
        <f t="shared" si="0"/>
        <v>0</v>
      </c>
      <c r="J65"/>
      <c r="K65" s="331"/>
      <c r="L65" s="331"/>
      <c r="M65" s="331"/>
      <c r="N65" s="331"/>
      <c r="O65"/>
      <c r="P65"/>
    </row>
    <row r="66" spans="1:16" ht="14.25" customHeight="1" x14ac:dyDescent="0.15">
      <c r="A66" s="49">
        <v>64</v>
      </c>
      <c r="B66" s="254"/>
      <c r="C66" s="252"/>
      <c r="D66" s="124"/>
      <c r="E66" s="128"/>
      <c r="F66" s="130"/>
      <c r="G66" s="13"/>
      <c r="H66" s="204"/>
      <c r="I66" s="64">
        <f t="shared" si="0"/>
        <v>0</v>
      </c>
      <c r="J66"/>
      <c r="K66"/>
      <c r="L66"/>
      <c r="M66"/>
      <c r="N66"/>
      <c r="O66"/>
      <c r="P66"/>
    </row>
    <row r="67" spans="1:16" ht="14.25" customHeight="1" x14ac:dyDescent="0.15">
      <c r="A67" s="49">
        <v>65</v>
      </c>
      <c r="B67" s="254"/>
      <c r="C67" s="252"/>
      <c r="D67" s="124"/>
      <c r="E67" s="128"/>
      <c r="F67" s="130"/>
      <c r="G67" s="13"/>
      <c r="H67" s="204"/>
      <c r="I67" s="64">
        <f t="shared" si="0"/>
        <v>0</v>
      </c>
      <c r="J67"/>
      <c r="K67" s="78"/>
      <c r="L67"/>
      <c r="M67"/>
      <c r="N67"/>
      <c r="O67"/>
      <c r="P67"/>
    </row>
    <row r="68" spans="1:16" ht="14.25" customHeight="1" x14ac:dyDescent="0.15">
      <c r="A68" s="49">
        <v>66</v>
      </c>
      <c r="B68" s="256"/>
      <c r="C68" s="252"/>
      <c r="D68" s="124"/>
      <c r="E68" s="128"/>
      <c r="F68" s="130"/>
      <c r="G68" s="13"/>
      <c r="H68" s="201"/>
      <c r="I68" s="64">
        <f t="shared" si="0"/>
        <v>0</v>
      </c>
      <c r="J68"/>
      <c r="K68"/>
      <c r="L68"/>
      <c r="M68"/>
      <c r="N68"/>
      <c r="O68"/>
      <c r="P68"/>
    </row>
    <row r="69" spans="1:16" ht="14.25" customHeight="1" x14ac:dyDescent="0.15">
      <c r="A69" s="49">
        <v>67</v>
      </c>
      <c r="B69" s="256"/>
      <c r="C69" s="252"/>
      <c r="D69" s="124"/>
      <c r="E69" s="128"/>
      <c r="F69" s="130"/>
      <c r="G69" s="13"/>
      <c r="H69" s="204"/>
      <c r="I69" s="64">
        <f t="shared" si="0"/>
        <v>0</v>
      </c>
      <c r="J69"/>
      <c r="K69" s="331"/>
      <c r="L69" s="331"/>
      <c r="M69" s="331"/>
      <c r="N69" s="331"/>
      <c r="O69" s="331"/>
      <c r="P69"/>
    </row>
    <row r="70" spans="1:16" ht="14.25" customHeight="1" x14ac:dyDescent="0.15">
      <c r="A70" s="49">
        <v>68</v>
      </c>
      <c r="B70" s="254"/>
      <c r="C70" s="252"/>
      <c r="D70" s="124"/>
      <c r="E70" s="128"/>
      <c r="F70" s="130"/>
      <c r="G70" s="13"/>
      <c r="H70" s="204"/>
      <c r="I70" s="64">
        <f t="shared" ref="I70:I136" si="1">I69+G70-H70</f>
        <v>0</v>
      </c>
      <c r="J70"/>
      <c r="K70"/>
      <c r="L70"/>
      <c r="M70"/>
      <c r="N70"/>
      <c r="O70"/>
      <c r="P70"/>
    </row>
    <row r="71" spans="1:16" ht="14.25" customHeight="1" x14ac:dyDescent="0.15">
      <c r="A71" s="49">
        <v>69</v>
      </c>
      <c r="B71" s="254"/>
      <c r="C71" s="252"/>
      <c r="D71" s="124"/>
      <c r="E71" s="128"/>
      <c r="F71" s="130"/>
      <c r="G71" s="58"/>
      <c r="H71" s="204"/>
      <c r="I71" s="64">
        <f t="shared" si="1"/>
        <v>0</v>
      </c>
      <c r="J71"/>
      <c r="K71"/>
      <c r="L71"/>
      <c r="M71"/>
      <c r="N71"/>
      <c r="O71"/>
      <c r="P71"/>
    </row>
    <row r="72" spans="1:16" ht="14.25" customHeight="1" x14ac:dyDescent="0.15">
      <c r="A72" s="49">
        <v>70</v>
      </c>
      <c r="B72" s="256"/>
      <c r="C72" s="252"/>
      <c r="D72" s="124"/>
      <c r="E72" s="128"/>
      <c r="F72" s="130"/>
      <c r="G72" s="58"/>
      <c r="H72" s="204"/>
      <c r="I72" s="64">
        <f t="shared" si="1"/>
        <v>0</v>
      </c>
      <c r="J72"/>
      <c r="K72" s="32"/>
      <c r="L72" s="32"/>
      <c r="M72" s="32"/>
      <c r="N72"/>
      <c r="O72"/>
      <c r="P72"/>
    </row>
    <row r="73" spans="1:16" ht="14.25" customHeight="1" x14ac:dyDescent="0.15">
      <c r="A73" s="49">
        <v>71</v>
      </c>
      <c r="B73" s="256"/>
      <c r="C73" s="252"/>
      <c r="D73" s="124"/>
      <c r="E73" s="128"/>
      <c r="F73" s="130"/>
      <c r="G73" s="59"/>
      <c r="H73" s="204"/>
      <c r="I73" s="64">
        <f t="shared" si="1"/>
        <v>0</v>
      </c>
      <c r="J73" s="72"/>
      <c r="K73" s="96"/>
      <c r="L73" s="96"/>
      <c r="M73" s="96"/>
      <c r="N73"/>
      <c r="O73"/>
      <c r="P73"/>
    </row>
    <row r="74" spans="1:16" ht="14.25" customHeight="1" x14ac:dyDescent="0.15">
      <c r="A74" s="49">
        <v>72</v>
      </c>
      <c r="B74" s="256"/>
      <c r="C74" s="252"/>
      <c r="D74" s="124"/>
      <c r="E74" s="128"/>
      <c r="F74" s="130"/>
      <c r="G74" s="13"/>
      <c r="H74" s="204"/>
      <c r="I74" s="64">
        <f t="shared" si="1"/>
        <v>0</v>
      </c>
      <c r="J74"/>
      <c r="K74"/>
      <c r="L74"/>
      <c r="M74"/>
      <c r="N74"/>
      <c r="O74"/>
      <c r="P74"/>
    </row>
    <row r="75" spans="1:16" ht="14.25" customHeight="1" x14ac:dyDescent="0.15">
      <c r="A75" s="49">
        <v>73</v>
      </c>
      <c r="B75" s="254"/>
      <c r="C75" s="252"/>
      <c r="D75" s="124"/>
      <c r="E75" s="128"/>
      <c r="F75" s="130"/>
      <c r="G75" s="42"/>
      <c r="H75" s="204"/>
      <c r="I75" s="64">
        <f t="shared" si="1"/>
        <v>0</v>
      </c>
      <c r="J75"/>
      <c r="K75"/>
      <c r="L75"/>
      <c r="M75"/>
      <c r="N75"/>
      <c r="O75"/>
      <c r="P75"/>
    </row>
    <row r="76" spans="1:16" ht="14.25" customHeight="1" x14ac:dyDescent="0.15">
      <c r="A76" s="49">
        <v>74</v>
      </c>
      <c r="B76" s="254"/>
      <c r="C76" s="252"/>
      <c r="D76" s="124"/>
      <c r="E76" s="128"/>
      <c r="F76" s="130"/>
      <c r="G76" s="58"/>
      <c r="H76" s="204"/>
      <c r="I76" s="64">
        <f t="shared" si="1"/>
        <v>0</v>
      </c>
      <c r="J76"/>
      <c r="K76" s="331"/>
      <c r="L76" s="331"/>
      <c r="M76" s="331"/>
      <c r="N76" s="331"/>
      <c r="O76" s="331"/>
      <c r="P76"/>
    </row>
    <row r="77" spans="1:16" ht="14.25" customHeight="1" x14ac:dyDescent="0.15">
      <c r="A77" s="49">
        <v>75</v>
      </c>
      <c r="B77" s="254"/>
      <c r="C77" s="252"/>
      <c r="D77" s="124"/>
      <c r="E77" s="128"/>
      <c r="F77" s="130"/>
      <c r="G77" s="42"/>
      <c r="H77" s="42"/>
      <c r="I77" s="64">
        <f t="shared" si="1"/>
        <v>0</v>
      </c>
      <c r="J77"/>
      <c r="K77"/>
      <c r="L77"/>
      <c r="M77"/>
      <c r="N77"/>
      <c r="O77"/>
      <c r="P77"/>
    </row>
    <row r="78" spans="1:16" ht="14.25" customHeight="1" x14ac:dyDescent="0.15">
      <c r="A78" s="49">
        <v>76</v>
      </c>
      <c r="B78" s="254"/>
      <c r="C78" s="252"/>
      <c r="D78" s="124"/>
      <c r="E78" s="128"/>
      <c r="F78" s="130"/>
      <c r="G78" s="58"/>
      <c r="H78" s="204"/>
      <c r="I78" s="64">
        <f t="shared" si="1"/>
        <v>0</v>
      </c>
      <c r="J78"/>
      <c r="K78"/>
      <c r="L78"/>
      <c r="M78"/>
      <c r="N78"/>
      <c r="O78"/>
      <c r="P78"/>
    </row>
    <row r="79" spans="1:16" ht="14.25" customHeight="1" x14ac:dyDescent="0.15">
      <c r="A79" s="49">
        <v>77</v>
      </c>
      <c r="B79" s="254"/>
      <c r="C79" s="252"/>
      <c r="D79" s="124"/>
      <c r="E79" s="128"/>
      <c r="F79" s="130"/>
      <c r="G79" s="58"/>
      <c r="H79" s="204"/>
      <c r="I79" s="64">
        <f t="shared" si="1"/>
        <v>0</v>
      </c>
      <c r="J79"/>
      <c r="K79"/>
      <c r="L79"/>
      <c r="M79"/>
      <c r="N79"/>
      <c r="O79"/>
      <c r="P79"/>
    </row>
    <row r="80" spans="1:16" ht="14.25" customHeight="1" x14ac:dyDescent="0.15">
      <c r="A80" s="49">
        <v>78</v>
      </c>
      <c r="B80" s="254"/>
      <c r="C80" s="252"/>
      <c r="D80" s="124"/>
      <c r="E80" s="128"/>
      <c r="F80" s="130"/>
      <c r="G80" s="58"/>
      <c r="H80" s="204"/>
      <c r="I80" s="64">
        <f t="shared" si="1"/>
        <v>0</v>
      </c>
      <c r="J80"/>
      <c r="K80"/>
      <c r="L80"/>
      <c r="M80"/>
      <c r="N80"/>
      <c r="O80"/>
      <c r="P80"/>
    </row>
    <row r="81" spans="1:16" ht="14.25" customHeight="1" x14ac:dyDescent="0.15">
      <c r="A81" s="49">
        <v>79</v>
      </c>
      <c r="B81" s="254"/>
      <c r="C81" s="252"/>
      <c r="D81" s="124"/>
      <c r="E81" s="128"/>
      <c r="F81" s="130"/>
      <c r="G81" s="58"/>
      <c r="H81" s="204"/>
      <c r="I81" s="64">
        <f t="shared" si="1"/>
        <v>0</v>
      </c>
      <c r="J81"/>
      <c r="K81"/>
      <c r="L81"/>
      <c r="M81"/>
      <c r="N81"/>
      <c r="O81"/>
      <c r="P81"/>
    </row>
    <row r="82" spans="1:16" ht="14.25" customHeight="1" x14ac:dyDescent="0.15">
      <c r="A82" s="49">
        <v>80</v>
      </c>
      <c r="B82" s="254"/>
      <c r="C82" s="252"/>
      <c r="D82" s="124"/>
      <c r="E82" s="128"/>
      <c r="F82" s="130"/>
      <c r="G82" s="58"/>
      <c r="H82" s="204"/>
      <c r="I82" s="64">
        <f t="shared" si="1"/>
        <v>0</v>
      </c>
      <c r="J82"/>
      <c r="K82"/>
      <c r="L82"/>
      <c r="M82"/>
      <c r="N82"/>
      <c r="O82"/>
      <c r="P82"/>
    </row>
    <row r="83" spans="1:16" ht="14.25" customHeight="1" x14ac:dyDescent="0.15">
      <c r="A83" s="49">
        <v>81</v>
      </c>
      <c r="B83" s="254"/>
      <c r="C83" s="252"/>
      <c r="D83" s="124"/>
      <c r="E83" s="128"/>
      <c r="F83" s="130"/>
      <c r="G83" s="58"/>
      <c r="H83" s="204"/>
      <c r="I83" s="64">
        <f t="shared" si="1"/>
        <v>0</v>
      </c>
      <c r="J83"/>
      <c r="K83"/>
      <c r="L83"/>
      <c r="M83"/>
      <c r="N83"/>
      <c r="O83"/>
      <c r="P83"/>
    </row>
    <row r="84" spans="1:16" ht="14.25" customHeight="1" x14ac:dyDescent="0.15">
      <c r="A84" s="49">
        <v>82</v>
      </c>
      <c r="B84" s="254"/>
      <c r="C84" s="252"/>
      <c r="D84" s="124"/>
      <c r="E84" s="128"/>
      <c r="F84" s="130"/>
      <c r="G84" s="58"/>
      <c r="H84" s="204"/>
      <c r="I84" s="64">
        <f t="shared" si="1"/>
        <v>0</v>
      </c>
      <c r="J84"/>
      <c r="K84"/>
      <c r="L84"/>
      <c r="M84"/>
      <c r="N84"/>
      <c r="O84"/>
      <c r="P84"/>
    </row>
    <row r="85" spans="1:16" ht="14.25" customHeight="1" x14ac:dyDescent="0.15">
      <c r="A85" s="49">
        <v>83</v>
      </c>
      <c r="B85" s="254"/>
      <c r="C85" s="252"/>
      <c r="D85" s="124"/>
      <c r="E85" s="128"/>
      <c r="F85" s="130"/>
      <c r="G85" s="58"/>
      <c r="H85" s="204"/>
      <c r="I85" s="64">
        <f t="shared" si="1"/>
        <v>0</v>
      </c>
      <c r="J85"/>
      <c r="K85"/>
      <c r="L85"/>
      <c r="M85"/>
      <c r="N85"/>
      <c r="O85"/>
      <c r="P85"/>
    </row>
    <row r="86" spans="1:16" ht="14.25" customHeight="1" x14ac:dyDescent="0.15">
      <c r="A86" s="49">
        <v>84</v>
      </c>
      <c r="B86" s="254"/>
      <c r="C86" s="252"/>
      <c r="D86" s="124"/>
      <c r="E86" s="128"/>
      <c r="F86" s="130"/>
      <c r="G86" s="58"/>
      <c r="H86" s="204"/>
      <c r="I86" s="64">
        <f t="shared" si="1"/>
        <v>0</v>
      </c>
      <c r="J86"/>
      <c r="K86"/>
      <c r="L86"/>
      <c r="M86"/>
      <c r="N86"/>
      <c r="O86"/>
      <c r="P86"/>
    </row>
    <row r="87" spans="1:16" ht="14.25" customHeight="1" x14ac:dyDescent="0.15">
      <c r="A87" s="49">
        <v>85</v>
      </c>
      <c r="B87" s="254"/>
      <c r="C87" s="252"/>
      <c r="D87" s="124"/>
      <c r="E87" s="128"/>
      <c r="F87" s="130"/>
      <c r="G87" s="58"/>
      <c r="H87" s="204"/>
      <c r="I87" s="64">
        <f t="shared" si="1"/>
        <v>0</v>
      </c>
      <c r="J87"/>
      <c r="K87"/>
      <c r="L87"/>
      <c r="M87"/>
      <c r="N87"/>
      <c r="O87"/>
      <c r="P87"/>
    </row>
    <row r="88" spans="1:16" ht="14.25" customHeight="1" x14ac:dyDescent="0.15">
      <c r="A88" s="49">
        <v>86</v>
      </c>
      <c r="B88" s="254"/>
      <c r="C88" s="252"/>
      <c r="D88" s="124"/>
      <c r="E88" s="128"/>
      <c r="F88" s="130"/>
      <c r="G88" s="58"/>
      <c r="H88" s="204"/>
      <c r="I88" s="64">
        <f t="shared" si="1"/>
        <v>0</v>
      </c>
      <c r="J88"/>
      <c r="K88"/>
      <c r="L88"/>
      <c r="M88"/>
      <c r="N88"/>
      <c r="O88"/>
      <c r="P88"/>
    </row>
    <row r="89" spans="1:16" ht="14.25" customHeight="1" x14ac:dyDescent="0.15">
      <c r="A89" s="49">
        <v>87</v>
      </c>
      <c r="B89" s="254"/>
      <c r="C89" s="252"/>
      <c r="D89" s="124"/>
      <c r="E89" s="128"/>
      <c r="F89" s="130"/>
      <c r="G89" s="58"/>
      <c r="H89" s="204"/>
      <c r="I89" s="64">
        <f t="shared" si="1"/>
        <v>0</v>
      </c>
      <c r="J89"/>
      <c r="K89"/>
      <c r="L89"/>
      <c r="M89"/>
      <c r="N89"/>
      <c r="O89"/>
      <c r="P89"/>
    </row>
    <row r="90" spans="1:16" ht="14.25" customHeight="1" x14ac:dyDescent="0.15">
      <c r="A90" s="49">
        <v>88</v>
      </c>
      <c r="B90" s="254"/>
      <c r="C90" s="252"/>
      <c r="D90" s="124"/>
      <c r="E90" s="128"/>
      <c r="F90" s="130"/>
      <c r="G90" s="13"/>
      <c r="H90" s="42"/>
      <c r="I90" s="64">
        <f t="shared" si="1"/>
        <v>0</v>
      </c>
      <c r="J90"/>
      <c r="K90"/>
      <c r="L90"/>
      <c r="M90"/>
      <c r="N90"/>
      <c r="O90"/>
      <c r="P90"/>
    </row>
    <row r="91" spans="1:16" ht="14.25" customHeight="1" x14ac:dyDescent="0.15">
      <c r="A91" s="49">
        <v>89</v>
      </c>
      <c r="B91" s="254"/>
      <c r="C91" s="252"/>
      <c r="D91" s="124"/>
      <c r="E91" s="128"/>
      <c r="F91" s="130"/>
      <c r="G91" s="13"/>
      <c r="H91" s="42"/>
      <c r="I91" s="64">
        <f t="shared" si="1"/>
        <v>0</v>
      </c>
      <c r="J91"/>
      <c r="K91"/>
      <c r="L91"/>
      <c r="M91"/>
      <c r="N91"/>
      <c r="O91"/>
      <c r="P91"/>
    </row>
    <row r="92" spans="1:16" ht="14.25" customHeight="1" x14ac:dyDescent="0.15">
      <c r="A92" s="49">
        <v>90</v>
      </c>
      <c r="B92" s="254"/>
      <c r="C92" s="252"/>
      <c r="D92" s="124"/>
      <c r="E92" s="128"/>
      <c r="F92" s="130"/>
      <c r="G92" s="58"/>
      <c r="H92" s="42"/>
      <c r="I92" s="64">
        <f t="shared" si="1"/>
        <v>0</v>
      </c>
      <c r="J92"/>
      <c r="K92"/>
      <c r="L92"/>
      <c r="M92"/>
      <c r="N92"/>
      <c r="O92"/>
      <c r="P92"/>
    </row>
    <row r="93" spans="1:16" ht="14.25" customHeight="1" x14ac:dyDescent="0.15">
      <c r="A93" s="49">
        <v>91</v>
      </c>
      <c r="B93" s="254"/>
      <c r="C93" s="252"/>
      <c r="D93" s="124"/>
      <c r="E93" s="128"/>
      <c r="F93" s="131"/>
      <c r="G93" s="58"/>
      <c r="H93" s="201"/>
      <c r="I93" s="64">
        <f t="shared" si="1"/>
        <v>0</v>
      </c>
      <c r="J93"/>
      <c r="K93" s="331"/>
      <c r="L93" s="331"/>
      <c r="M93" s="331"/>
      <c r="N93"/>
      <c r="O93"/>
      <c r="P93"/>
    </row>
    <row r="94" spans="1:16" ht="14.25" customHeight="1" x14ac:dyDescent="0.15">
      <c r="A94" s="49">
        <v>92</v>
      </c>
      <c r="B94" s="254"/>
      <c r="C94" s="252"/>
      <c r="D94" s="124"/>
      <c r="E94" s="128"/>
      <c r="F94" s="130"/>
      <c r="G94" s="58"/>
      <c r="H94" s="42"/>
      <c r="I94" s="64">
        <f t="shared" si="1"/>
        <v>0</v>
      </c>
      <c r="J94"/>
      <c r="K94"/>
      <c r="L94"/>
      <c r="M94"/>
      <c r="N94"/>
      <c r="O94"/>
      <c r="P94"/>
    </row>
    <row r="95" spans="1:16" ht="14.25" customHeight="1" x14ac:dyDescent="0.15">
      <c r="A95" s="49">
        <v>93</v>
      </c>
      <c r="B95" s="254"/>
      <c r="C95" s="252"/>
      <c r="D95" s="124"/>
      <c r="E95" s="128"/>
      <c r="F95" s="130"/>
      <c r="G95" s="58"/>
      <c r="H95" s="201"/>
      <c r="I95" s="64">
        <f t="shared" si="1"/>
        <v>0</v>
      </c>
      <c r="J95" s="72"/>
      <c r="K95"/>
      <c r="L95"/>
      <c r="M95"/>
      <c r="N95"/>
      <c r="O95"/>
      <c r="P95"/>
    </row>
    <row r="96" spans="1:16" ht="14.25" customHeight="1" x14ac:dyDescent="0.15">
      <c r="A96" s="49">
        <v>94</v>
      </c>
      <c r="B96" s="254"/>
      <c r="C96" s="252"/>
      <c r="D96" s="124"/>
      <c r="E96" s="128"/>
      <c r="F96" s="130"/>
      <c r="G96" s="58"/>
      <c r="H96" s="204"/>
      <c r="I96" s="64">
        <f>I95+G96-H96</f>
        <v>0</v>
      </c>
      <c r="J96"/>
      <c r="K96"/>
      <c r="L96"/>
      <c r="M96"/>
      <c r="N96"/>
      <c r="O96"/>
      <c r="P96"/>
    </row>
    <row r="97" spans="1:16" ht="14.25" customHeight="1" x14ac:dyDescent="0.15">
      <c r="A97" s="49">
        <v>95</v>
      </c>
      <c r="B97" s="256"/>
      <c r="C97" s="252"/>
      <c r="D97" s="124"/>
      <c r="E97" s="128"/>
      <c r="F97" s="131"/>
      <c r="G97" s="58"/>
      <c r="H97" s="204"/>
      <c r="I97" s="64">
        <f>I96+G97-H97</f>
        <v>0</v>
      </c>
      <c r="J97"/>
      <c r="K97"/>
      <c r="L97"/>
      <c r="M97"/>
      <c r="N97"/>
      <c r="O97" s="78"/>
      <c r="P97"/>
    </row>
    <row r="98" spans="1:16" ht="14.25" customHeight="1" x14ac:dyDescent="0.15">
      <c r="A98" s="49">
        <v>96</v>
      </c>
      <c r="B98" s="256"/>
      <c r="C98" s="252"/>
      <c r="D98" s="124"/>
      <c r="E98" s="128"/>
      <c r="F98" s="130"/>
      <c r="G98" s="58"/>
      <c r="H98" s="204"/>
      <c r="I98" s="64">
        <f t="shared" si="1"/>
        <v>0</v>
      </c>
      <c r="J98"/>
      <c r="K98"/>
      <c r="L98"/>
      <c r="M98"/>
      <c r="N98"/>
      <c r="O98"/>
      <c r="P98"/>
    </row>
    <row r="99" spans="1:16" ht="14.25" customHeight="1" x14ac:dyDescent="0.15">
      <c r="A99" s="49">
        <v>97</v>
      </c>
      <c r="B99" s="254"/>
      <c r="C99" s="252"/>
      <c r="D99" s="124"/>
      <c r="E99" s="128"/>
      <c r="F99" s="130"/>
      <c r="G99" s="58"/>
      <c r="H99" s="42"/>
      <c r="I99" s="64">
        <f t="shared" si="1"/>
        <v>0</v>
      </c>
      <c r="J99"/>
      <c r="K99"/>
      <c r="L99"/>
      <c r="M99"/>
      <c r="N99"/>
      <c r="O99"/>
      <c r="P99"/>
    </row>
    <row r="100" spans="1:16" ht="14.25" customHeight="1" x14ac:dyDescent="0.15">
      <c r="A100" s="49">
        <v>98</v>
      </c>
      <c r="B100" s="254"/>
      <c r="C100" s="252"/>
      <c r="D100" s="124"/>
      <c r="E100" s="128"/>
      <c r="F100" s="131"/>
      <c r="G100" s="58"/>
      <c r="H100" s="204"/>
      <c r="I100" s="64">
        <f t="shared" si="1"/>
        <v>0</v>
      </c>
      <c r="J100"/>
      <c r="K100"/>
      <c r="L100"/>
      <c r="M100"/>
      <c r="N100"/>
      <c r="O100"/>
      <c r="P100"/>
    </row>
    <row r="101" spans="1:16" ht="14.25" customHeight="1" x14ac:dyDescent="0.15">
      <c r="A101" s="49">
        <v>99</v>
      </c>
      <c r="B101" s="254"/>
      <c r="C101" s="252"/>
      <c r="D101" s="124"/>
      <c r="E101" s="128"/>
      <c r="F101" s="130"/>
      <c r="G101" s="58"/>
      <c r="H101" s="204"/>
      <c r="I101" s="64">
        <f>I100+G101-H101</f>
        <v>0</v>
      </c>
      <c r="J101"/>
      <c r="K101"/>
      <c r="L101"/>
      <c r="M101"/>
      <c r="N101"/>
      <c r="O101"/>
      <c r="P101"/>
    </row>
    <row r="102" spans="1:16" ht="14.25" customHeight="1" x14ac:dyDescent="0.15">
      <c r="A102" s="49">
        <v>100</v>
      </c>
      <c r="B102" s="254"/>
      <c r="C102" s="252"/>
      <c r="D102" s="124"/>
      <c r="E102" s="128"/>
      <c r="F102" s="130"/>
      <c r="G102" s="58"/>
      <c r="H102" s="42"/>
      <c r="I102" s="64">
        <f t="shared" si="1"/>
        <v>0</v>
      </c>
      <c r="J102"/>
      <c r="K102"/>
      <c r="L102"/>
      <c r="M102"/>
      <c r="N102"/>
      <c r="O102"/>
      <c r="P102"/>
    </row>
    <row r="103" spans="1:16" ht="14.25" customHeight="1" x14ac:dyDescent="0.15">
      <c r="A103" s="49">
        <v>101</v>
      </c>
      <c r="B103" s="254"/>
      <c r="C103" s="252"/>
      <c r="D103" s="124"/>
      <c r="E103" s="128"/>
      <c r="F103" s="130"/>
      <c r="G103" s="58"/>
      <c r="H103" s="42"/>
      <c r="I103" s="64">
        <f t="shared" si="1"/>
        <v>0</v>
      </c>
      <c r="J103"/>
      <c r="K103"/>
      <c r="L103"/>
      <c r="M103"/>
      <c r="N103"/>
      <c r="O103"/>
      <c r="P103"/>
    </row>
    <row r="104" spans="1:16" ht="14.25" customHeight="1" x14ac:dyDescent="0.15">
      <c r="A104" s="49">
        <v>102</v>
      </c>
      <c r="B104" s="254"/>
      <c r="C104" s="252"/>
      <c r="D104" s="124"/>
      <c r="E104" s="128"/>
      <c r="F104" s="130"/>
      <c r="G104" s="58"/>
      <c r="H104" s="204"/>
      <c r="I104" s="64">
        <f t="shared" si="1"/>
        <v>0</v>
      </c>
      <c r="J104"/>
      <c r="K104" s="32"/>
      <c r="L104" s="32"/>
      <c r="M104" s="32"/>
      <c r="N104"/>
      <c r="O104"/>
      <c r="P104"/>
    </row>
    <row r="105" spans="1:16" ht="14.25" customHeight="1" x14ac:dyDescent="0.15">
      <c r="A105" s="49">
        <v>103</v>
      </c>
      <c r="B105" s="254"/>
      <c r="C105" s="252"/>
      <c r="D105" s="124"/>
      <c r="E105" s="128"/>
      <c r="F105" s="130"/>
      <c r="G105" s="58"/>
      <c r="H105" s="204"/>
      <c r="I105" s="64">
        <f t="shared" si="1"/>
        <v>0</v>
      </c>
      <c r="J105" s="72"/>
      <c r="K105" s="96"/>
      <c r="L105" s="96"/>
      <c r="M105" s="96"/>
      <c r="N105"/>
      <c r="O105"/>
      <c r="P105"/>
    </row>
    <row r="106" spans="1:16" ht="14.25" customHeight="1" x14ac:dyDescent="0.15">
      <c r="A106" s="49">
        <v>104</v>
      </c>
      <c r="B106" s="254"/>
      <c r="C106" s="252"/>
      <c r="D106" s="124"/>
      <c r="E106" s="128"/>
      <c r="F106" s="130"/>
      <c r="G106" s="58"/>
      <c r="H106" s="204"/>
      <c r="I106" s="64">
        <f t="shared" si="1"/>
        <v>0</v>
      </c>
      <c r="J106"/>
      <c r="K106"/>
      <c r="L106"/>
      <c r="M106"/>
      <c r="N106"/>
      <c r="O106"/>
      <c r="P106"/>
    </row>
    <row r="107" spans="1:16" ht="14.25" customHeight="1" x14ac:dyDescent="0.15">
      <c r="A107" s="49">
        <v>105</v>
      </c>
      <c r="B107" s="254"/>
      <c r="C107" s="252"/>
      <c r="D107" s="124"/>
      <c r="E107" s="128"/>
      <c r="F107" s="130"/>
      <c r="G107" s="58"/>
      <c r="H107" s="204"/>
      <c r="I107" s="64">
        <f t="shared" si="1"/>
        <v>0</v>
      </c>
      <c r="J107"/>
      <c r="K107"/>
      <c r="L107"/>
      <c r="M107"/>
      <c r="N107"/>
      <c r="O107"/>
      <c r="P107"/>
    </row>
    <row r="108" spans="1:16" ht="14.25" customHeight="1" x14ac:dyDescent="0.15">
      <c r="A108" s="49">
        <v>106</v>
      </c>
      <c r="B108" s="254"/>
      <c r="C108" s="252"/>
      <c r="D108" s="124"/>
      <c r="E108" s="128"/>
      <c r="F108" s="130"/>
      <c r="G108" s="58"/>
      <c r="H108" s="204"/>
      <c r="I108" s="64">
        <f t="shared" si="1"/>
        <v>0</v>
      </c>
      <c r="J108"/>
      <c r="K108"/>
      <c r="L108"/>
      <c r="M108"/>
      <c r="N108"/>
      <c r="O108"/>
      <c r="P108"/>
    </row>
    <row r="109" spans="1:16" ht="14.25" customHeight="1" x14ac:dyDescent="0.15">
      <c r="A109" s="49">
        <v>107</v>
      </c>
      <c r="B109" s="254"/>
      <c r="C109" s="252"/>
      <c r="D109" s="124"/>
      <c r="E109" s="128"/>
      <c r="F109" s="130"/>
      <c r="G109" s="58"/>
      <c r="H109" s="204"/>
      <c r="I109" s="64">
        <f t="shared" si="1"/>
        <v>0</v>
      </c>
      <c r="J109"/>
      <c r="K109"/>
      <c r="L109"/>
      <c r="M109"/>
      <c r="N109"/>
      <c r="O109"/>
      <c r="P109"/>
    </row>
    <row r="110" spans="1:16" ht="14.25" customHeight="1" x14ac:dyDescent="0.15">
      <c r="A110" s="49">
        <v>108</v>
      </c>
      <c r="B110" s="254"/>
      <c r="C110" s="252"/>
      <c r="D110" s="124"/>
      <c r="E110" s="128"/>
      <c r="F110" s="130"/>
      <c r="G110" s="58"/>
      <c r="H110" s="204"/>
      <c r="I110" s="64">
        <f t="shared" si="1"/>
        <v>0</v>
      </c>
      <c r="J110"/>
      <c r="K110"/>
      <c r="L110"/>
      <c r="M110"/>
      <c r="N110"/>
      <c r="O110"/>
      <c r="P110"/>
    </row>
    <row r="111" spans="1:16" ht="14.25" customHeight="1" x14ac:dyDescent="0.15">
      <c r="A111" s="49">
        <v>109</v>
      </c>
      <c r="B111" s="254"/>
      <c r="C111" s="252"/>
      <c r="D111" s="124"/>
      <c r="E111" s="128"/>
      <c r="F111" s="130"/>
      <c r="G111" s="58"/>
      <c r="H111" s="42"/>
      <c r="I111" s="64">
        <f t="shared" si="1"/>
        <v>0</v>
      </c>
      <c r="J111"/>
      <c r="K111"/>
      <c r="L111"/>
      <c r="M111"/>
      <c r="N111"/>
      <c r="O111"/>
      <c r="P111"/>
    </row>
    <row r="112" spans="1:16" ht="14.25" customHeight="1" x14ac:dyDescent="0.15">
      <c r="A112" s="49">
        <v>110</v>
      </c>
      <c r="B112" s="254"/>
      <c r="C112" s="252"/>
      <c r="D112" s="124"/>
      <c r="E112" s="128"/>
      <c r="F112" s="130"/>
      <c r="G112" s="58"/>
      <c r="H112" s="204"/>
      <c r="I112" s="64">
        <f t="shared" si="1"/>
        <v>0</v>
      </c>
      <c r="J112"/>
      <c r="K112"/>
      <c r="L112"/>
      <c r="M112"/>
      <c r="N112"/>
      <c r="O112"/>
      <c r="P112"/>
    </row>
    <row r="113" spans="1:16" ht="14.25" customHeight="1" x14ac:dyDescent="0.15">
      <c r="A113" s="49">
        <v>111</v>
      </c>
      <c r="B113" s="254"/>
      <c r="C113" s="252"/>
      <c r="D113" s="124"/>
      <c r="E113" s="128"/>
      <c r="F113" s="130"/>
      <c r="G113" s="58"/>
      <c r="H113" s="204"/>
      <c r="I113" s="64">
        <f t="shared" si="1"/>
        <v>0</v>
      </c>
      <c r="J113"/>
      <c r="K113"/>
      <c r="L113"/>
      <c r="M113"/>
      <c r="N113"/>
      <c r="O113"/>
      <c r="P113"/>
    </row>
    <row r="114" spans="1:16" ht="14.25" customHeight="1" x14ac:dyDescent="0.15">
      <c r="A114" s="49">
        <v>112</v>
      </c>
      <c r="B114" s="254"/>
      <c r="C114" s="252"/>
      <c r="D114" s="124"/>
      <c r="E114" s="128"/>
      <c r="F114" s="130"/>
      <c r="G114" s="58"/>
      <c r="H114" s="204"/>
      <c r="I114" s="64">
        <f t="shared" si="1"/>
        <v>0</v>
      </c>
      <c r="J114"/>
      <c r="K114"/>
      <c r="L114"/>
      <c r="M114"/>
      <c r="N114"/>
      <c r="O114"/>
      <c r="P114"/>
    </row>
    <row r="115" spans="1:16" ht="14.25" customHeight="1" x14ac:dyDescent="0.15">
      <c r="A115" s="49">
        <v>113</v>
      </c>
      <c r="B115" s="254"/>
      <c r="C115" s="252"/>
      <c r="D115" s="124"/>
      <c r="E115" s="128"/>
      <c r="F115" s="130"/>
      <c r="G115" s="59"/>
      <c r="H115" s="204"/>
      <c r="I115" s="64">
        <f t="shared" si="1"/>
        <v>0</v>
      </c>
      <c r="J115"/>
      <c r="K115"/>
      <c r="L115"/>
      <c r="M115"/>
      <c r="N115"/>
      <c r="O115"/>
      <c r="P115"/>
    </row>
    <row r="116" spans="1:16" ht="14.25" customHeight="1" x14ac:dyDescent="0.15">
      <c r="A116" s="49">
        <v>114</v>
      </c>
      <c r="B116" s="254"/>
      <c r="C116" s="252"/>
      <c r="D116" s="124"/>
      <c r="E116" s="128"/>
      <c r="F116" s="130"/>
      <c r="G116" s="58"/>
      <c r="H116" s="204"/>
      <c r="I116" s="64">
        <f t="shared" si="1"/>
        <v>0</v>
      </c>
      <c r="J116"/>
      <c r="K116"/>
      <c r="L116"/>
      <c r="M116"/>
      <c r="N116"/>
      <c r="O116"/>
      <c r="P116"/>
    </row>
    <row r="117" spans="1:16" ht="14.25" customHeight="1" x14ac:dyDescent="0.15">
      <c r="A117" s="49">
        <v>115</v>
      </c>
      <c r="B117" s="256"/>
      <c r="C117" s="252"/>
      <c r="D117" s="124"/>
      <c r="E117" s="128"/>
      <c r="F117" s="130"/>
      <c r="G117" s="58"/>
      <c r="H117" s="204"/>
      <c r="I117" s="64">
        <f t="shared" si="1"/>
        <v>0</v>
      </c>
      <c r="J117"/>
      <c r="K117"/>
      <c r="L117"/>
      <c r="M117"/>
      <c r="N117"/>
      <c r="O117"/>
      <c r="P117"/>
    </row>
    <row r="118" spans="1:16" ht="14.25" customHeight="1" x14ac:dyDescent="0.15">
      <c r="A118" s="49">
        <v>116</v>
      </c>
      <c r="B118" s="256"/>
      <c r="C118" s="252"/>
      <c r="D118" s="124"/>
      <c r="E118" s="128"/>
      <c r="F118" s="130"/>
      <c r="G118" s="58"/>
      <c r="H118" s="204"/>
      <c r="I118" s="64">
        <f t="shared" si="1"/>
        <v>0</v>
      </c>
      <c r="J118"/>
      <c r="K118" s="78"/>
      <c r="L118" s="78"/>
      <c r="M118" s="78"/>
      <c r="N118" s="78"/>
      <c r="O118" s="78"/>
      <c r="P118"/>
    </row>
    <row r="119" spans="1:16" ht="14.25" customHeight="1" x14ac:dyDescent="0.15">
      <c r="A119" s="49">
        <v>117</v>
      </c>
      <c r="B119" s="254"/>
      <c r="C119" s="252"/>
      <c r="D119" s="124"/>
      <c r="E119" s="128"/>
      <c r="F119" s="130"/>
      <c r="G119" s="58"/>
      <c r="H119" s="204"/>
      <c r="I119" s="64">
        <f t="shared" si="1"/>
        <v>0</v>
      </c>
      <c r="J119"/>
      <c r="K119"/>
      <c r="L119"/>
      <c r="M119"/>
      <c r="N119"/>
      <c r="O119"/>
      <c r="P119"/>
    </row>
    <row r="120" spans="1:16" ht="14.25" customHeight="1" x14ac:dyDescent="0.15">
      <c r="A120" s="49">
        <v>118</v>
      </c>
      <c r="B120" s="256"/>
      <c r="C120" s="252"/>
      <c r="D120" s="124"/>
      <c r="E120" s="128"/>
      <c r="F120" s="130"/>
      <c r="G120" s="58"/>
      <c r="H120" s="204"/>
      <c r="I120" s="64">
        <f t="shared" si="1"/>
        <v>0</v>
      </c>
      <c r="J120"/>
      <c r="K120"/>
      <c r="L120"/>
      <c r="M120"/>
      <c r="N120" s="78"/>
      <c r="O120" s="78"/>
      <c r="P120"/>
    </row>
    <row r="121" spans="1:16" ht="14.25" customHeight="1" x14ac:dyDescent="0.15">
      <c r="A121" s="49">
        <v>119</v>
      </c>
      <c r="B121" s="256"/>
      <c r="C121" s="252"/>
      <c r="D121" s="124"/>
      <c r="E121" s="128"/>
      <c r="F121" s="130"/>
      <c r="G121" s="58"/>
      <c r="H121" s="204"/>
      <c r="I121" s="64">
        <f t="shared" si="1"/>
        <v>0</v>
      </c>
      <c r="J121"/>
      <c r="K121"/>
      <c r="L121"/>
      <c r="M121"/>
      <c r="N121"/>
      <c r="O121"/>
      <c r="P121"/>
    </row>
    <row r="122" spans="1:16" ht="14.25" customHeight="1" x14ac:dyDescent="0.15">
      <c r="A122" s="49">
        <v>120</v>
      </c>
      <c r="B122" s="254"/>
      <c r="C122" s="252"/>
      <c r="D122" s="124"/>
      <c r="E122" s="128"/>
      <c r="F122" s="130"/>
      <c r="G122" s="58"/>
      <c r="H122" s="204"/>
      <c r="I122" s="64">
        <f t="shared" si="1"/>
        <v>0</v>
      </c>
      <c r="J122"/>
      <c r="K122"/>
      <c r="L122"/>
      <c r="M122"/>
      <c r="N122"/>
      <c r="O122"/>
      <c r="P122"/>
    </row>
    <row r="123" spans="1:16" ht="14.25" customHeight="1" x14ac:dyDescent="0.15">
      <c r="A123" s="49">
        <v>121</v>
      </c>
      <c r="B123" s="254"/>
      <c r="C123" s="252"/>
      <c r="D123" s="124"/>
      <c r="E123" s="128"/>
      <c r="F123" s="130"/>
      <c r="G123" s="58"/>
      <c r="H123" s="204"/>
      <c r="I123" s="64">
        <f t="shared" si="1"/>
        <v>0</v>
      </c>
      <c r="J123"/>
      <c r="K123"/>
      <c r="L123"/>
      <c r="M123"/>
      <c r="N123"/>
      <c r="O123"/>
      <c r="P123"/>
    </row>
    <row r="124" spans="1:16" ht="14.25" customHeight="1" x14ac:dyDescent="0.15">
      <c r="A124" s="49">
        <v>122</v>
      </c>
      <c r="B124" s="254"/>
      <c r="C124" s="252"/>
      <c r="D124" s="124"/>
      <c r="E124" s="128"/>
      <c r="F124" s="130"/>
      <c r="G124" s="58"/>
      <c r="H124" s="204"/>
      <c r="I124" s="64">
        <f t="shared" si="1"/>
        <v>0</v>
      </c>
      <c r="J124"/>
      <c r="K124"/>
      <c r="L124"/>
      <c r="M124"/>
      <c r="N124"/>
      <c r="O124"/>
      <c r="P124"/>
    </row>
    <row r="125" spans="1:16" ht="14.25" customHeight="1" x14ac:dyDescent="0.15">
      <c r="A125" s="49">
        <v>123</v>
      </c>
      <c r="B125" s="254"/>
      <c r="C125" s="252"/>
      <c r="D125" s="124"/>
      <c r="E125" s="128"/>
      <c r="F125" s="130"/>
      <c r="G125" s="58"/>
      <c r="H125" s="204"/>
      <c r="I125" s="64">
        <f t="shared" si="1"/>
        <v>0</v>
      </c>
      <c r="J125"/>
      <c r="K125"/>
      <c r="L125"/>
      <c r="M125"/>
      <c r="N125"/>
      <c r="O125"/>
      <c r="P125"/>
    </row>
    <row r="126" spans="1:16" ht="14.25" customHeight="1" x14ac:dyDescent="0.15">
      <c r="A126" s="49">
        <v>124</v>
      </c>
      <c r="B126" s="254"/>
      <c r="C126" s="252"/>
      <c r="D126" s="124"/>
      <c r="E126" s="128"/>
      <c r="F126" s="130"/>
      <c r="G126" s="58"/>
      <c r="H126" s="204"/>
      <c r="I126" s="64">
        <f t="shared" si="1"/>
        <v>0</v>
      </c>
      <c r="J126"/>
      <c r="K126"/>
      <c r="L126"/>
      <c r="M126"/>
      <c r="N126"/>
      <c r="O126"/>
      <c r="P126"/>
    </row>
    <row r="127" spans="1:16" ht="14.25" customHeight="1" x14ac:dyDescent="0.15">
      <c r="A127" s="49">
        <v>125</v>
      </c>
      <c r="B127" s="254"/>
      <c r="C127" s="252"/>
      <c r="D127" s="124"/>
      <c r="E127" s="128"/>
      <c r="F127" s="130"/>
      <c r="G127" s="58"/>
      <c r="H127" s="42"/>
      <c r="I127" s="64">
        <f t="shared" si="1"/>
        <v>0</v>
      </c>
      <c r="J127"/>
      <c r="K127"/>
      <c r="L127"/>
      <c r="M127"/>
      <c r="N127"/>
      <c r="O127"/>
      <c r="P127"/>
    </row>
    <row r="128" spans="1:16" ht="14.25" customHeight="1" x14ac:dyDescent="0.15">
      <c r="A128" s="49">
        <v>126</v>
      </c>
      <c r="B128" s="254"/>
      <c r="C128" s="252"/>
      <c r="D128" s="124"/>
      <c r="E128" s="128"/>
      <c r="F128" s="130"/>
      <c r="G128" s="58"/>
      <c r="H128" s="42"/>
      <c r="I128" s="64">
        <f t="shared" si="1"/>
        <v>0</v>
      </c>
      <c r="J128"/>
      <c r="K128" s="331"/>
      <c r="L128" s="331"/>
      <c r="M128" s="331"/>
      <c r="N128"/>
      <c r="O128"/>
      <c r="P128"/>
    </row>
    <row r="129" spans="1:16" ht="14.25" customHeight="1" x14ac:dyDescent="0.15">
      <c r="A129" s="49">
        <v>127</v>
      </c>
      <c r="B129" s="254"/>
      <c r="C129" s="252"/>
      <c r="D129" s="124"/>
      <c r="E129" s="128"/>
      <c r="F129" s="130"/>
      <c r="G129" s="58"/>
      <c r="H129" s="42"/>
      <c r="I129" s="64">
        <f t="shared" si="1"/>
        <v>0</v>
      </c>
      <c r="J129"/>
      <c r="K129" s="331"/>
      <c r="L129" s="331"/>
      <c r="M129" s="331"/>
      <c r="N129" s="331"/>
      <c r="O129" s="331"/>
      <c r="P129"/>
    </row>
    <row r="130" spans="1:16" ht="14.25" customHeight="1" x14ac:dyDescent="0.15">
      <c r="A130" s="49">
        <v>128</v>
      </c>
      <c r="B130" s="254"/>
      <c r="C130" s="252"/>
      <c r="D130" s="124"/>
      <c r="E130" s="128"/>
      <c r="F130" s="130"/>
      <c r="G130" s="58"/>
      <c r="H130" s="42"/>
      <c r="I130" s="64">
        <f t="shared" si="1"/>
        <v>0</v>
      </c>
      <c r="J130"/>
      <c r="K130" s="133"/>
      <c r="L130" s="133"/>
      <c r="M130" s="133"/>
      <c r="N130" s="133"/>
      <c r="O130" s="133"/>
      <c r="P130"/>
    </row>
    <row r="131" spans="1:16" ht="14.25" customHeight="1" x14ac:dyDescent="0.15">
      <c r="A131" s="49">
        <v>129</v>
      </c>
      <c r="B131" s="254"/>
      <c r="C131" s="252"/>
      <c r="D131" s="124"/>
      <c r="E131" s="128"/>
      <c r="F131" s="130"/>
      <c r="G131" s="58"/>
      <c r="H131" s="42"/>
      <c r="I131" s="64">
        <f t="shared" si="1"/>
        <v>0</v>
      </c>
      <c r="J131"/>
      <c r="K131" s="133"/>
      <c r="L131" s="133"/>
      <c r="M131" s="133"/>
      <c r="N131" s="133"/>
      <c r="O131" s="133"/>
      <c r="P131"/>
    </row>
    <row r="132" spans="1:16" ht="14.25" customHeight="1" x14ac:dyDescent="0.15">
      <c r="A132" s="49">
        <v>130</v>
      </c>
      <c r="B132" s="254"/>
      <c r="C132" s="252"/>
      <c r="D132" s="124"/>
      <c r="E132" s="128"/>
      <c r="F132" s="130"/>
      <c r="G132" s="58"/>
      <c r="H132" s="42"/>
      <c r="I132" s="64">
        <f t="shared" si="1"/>
        <v>0</v>
      </c>
      <c r="J132"/>
      <c r="K132"/>
      <c r="L132"/>
      <c r="M132"/>
      <c r="N132"/>
      <c r="O132"/>
      <c r="P132"/>
    </row>
    <row r="133" spans="1:16" ht="14.25" customHeight="1" x14ac:dyDescent="0.15">
      <c r="A133" s="49">
        <v>131</v>
      </c>
      <c r="B133" s="254"/>
      <c r="C133" s="252"/>
      <c r="D133" s="124"/>
      <c r="E133" s="128"/>
      <c r="F133" s="130"/>
      <c r="G133" s="58"/>
      <c r="H133" s="42"/>
      <c r="I133" s="64">
        <f t="shared" si="1"/>
        <v>0</v>
      </c>
      <c r="J133"/>
      <c r="K133" s="76"/>
      <c r="L133"/>
      <c r="M133"/>
      <c r="N133"/>
      <c r="O133"/>
      <c r="P133"/>
    </row>
    <row r="134" spans="1:16" ht="14.25" customHeight="1" x14ac:dyDescent="0.15">
      <c r="A134" s="49">
        <v>132</v>
      </c>
      <c r="B134" s="254"/>
      <c r="C134" s="252"/>
      <c r="D134" s="124"/>
      <c r="E134" s="128"/>
      <c r="F134" s="130"/>
      <c r="G134" s="58"/>
      <c r="H134" s="75"/>
      <c r="I134" s="64">
        <f t="shared" si="1"/>
        <v>0</v>
      </c>
      <c r="J134"/>
      <c r="K134"/>
      <c r="L134"/>
      <c r="M134"/>
      <c r="N134"/>
      <c r="O134"/>
      <c r="P134"/>
    </row>
    <row r="135" spans="1:16" ht="14.25" customHeight="1" x14ac:dyDescent="0.15">
      <c r="A135" s="49">
        <v>133</v>
      </c>
      <c r="B135" s="254"/>
      <c r="C135" s="252"/>
      <c r="D135" s="124"/>
      <c r="E135" s="128"/>
      <c r="F135" s="130"/>
      <c r="G135" s="58"/>
      <c r="H135" s="75"/>
      <c r="I135" s="64">
        <f t="shared" si="1"/>
        <v>0</v>
      </c>
      <c r="J135"/>
      <c r="K135"/>
      <c r="L135"/>
      <c r="M135"/>
      <c r="N135"/>
      <c r="O135"/>
      <c r="P135"/>
    </row>
    <row r="136" spans="1:16" ht="14.25" customHeight="1" x14ac:dyDescent="0.15">
      <c r="A136" s="49">
        <v>134</v>
      </c>
      <c r="B136" s="254"/>
      <c r="C136" s="252"/>
      <c r="D136" s="124"/>
      <c r="E136" s="128"/>
      <c r="F136" s="130"/>
      <c r="G136" s="58"/>
      <c r="H136" s="75"/>
      <c r="I136" s="64">
        <f t="shared" si="1"/>
        <v>0</v>
      </c>
      <c r="J136"/>
      <c r="K136"/>
      <c r="L136"/>
      <c r="M136"/>
      <c r="N136"/>
      <c r="O136"/>
      <c r="P136"/>
    </row>
    <row r="137" spans="1:16" ht="14.25" customHeight="1" x14ac:dyDescent="0.15">
      <c r="A137" s="49">
        <v>135</v>
      </c>
      <c r="B137" s="254"/>
      <c r="C137" s="252"/>
      <c r="D137" s="124"/>
      <c r="E137" s="128"/>
      <c r="F137" s="130"/>
      <c r="G137" s="58"/>
      <c r="H137" s="204"/>
      <c r="I137" s="64">
        <f t="shared" ref="I137:I201" si="2">I136+G137-H137</f>
        <v>0</v>
      </c>
      <c r="J137"/>
      <c r="K137" s="331"/>
      <c r="L137" s="331"/>
      <c r="M137" s="331"/>
      <c r="N137"/>
      <c r="O137"/>
      <c r="P137"/>
    </row>
    <row r="138" spans="1:16" ht="14.25" customHeight="1" x14ac:dyDescent="0.15">
      <c r="A138" s="49">
        <v>136</v>
      </c>
      <c r="B138" s="254"/>
      <c r="C138" s="252"/>
      <c r="D138" s="124"/>
      <c r="E138" s="128"/>
      <c r="F138" s="130"/>
      <c r="G138" s="58"/>
      <c r="H138" s="204"/>
      <c r="I138" s="64">
        <f t="shared" si="2"/>
        <v>0</v>
      </c>
      <c r="J138"/>
      <c r="K138" s="331"/>
      <c r="L138" s="331"/>
      <c r="M138" s="331"/>
      <c r="N138" s="331"/>
      <c r="O138" s="331"/>
      <c r="P138"/>
    </row>
    <row r="139" spans="1:16" ht="14.25" customHeight="1" x14ac:dyDescent="0.15">
      <c r="A139" s="49">
        <v>137</v>
      </c>
      <c r="B139" s="254"/>
      <c r="C139" s="252"/>
      <c r="D139" s="124"/>
      <c r="E139" s="128"/>
      <c r="F139" s="130"/>
      <c r="G139" s="59"/>
      <c r="H139" s="204"/>
      <c r="I139" s="64">
        <f t="shared" si="2"/>
        <v>0</v>
      </c>
      <c r="J139"/>
      <c r="K139"/>
      <c r="L139"/>
      <c r="M139"/>
      <c r="N139"/>
      <c r="O139"/>
      <c r="P139"/>
    </row>
    <row r="140" spans="1:16" ht="14.25" customHeight="1" x14ac:dyDescent="0.15">
      <c r="A140" s="49">
        <v>138</v>
      </c>
      <c r="B140" s="254"/>
      <c r="C140" s="252"/>
      <c r="D140" s="124"/>
      <c r="E140" s="128"/>
      <c r="F140" s="130"/>
      <c r="G140" s="58"/>
      <c r="H140" s="42"/>
      <c r="I140" s="64">
        <f t="shared" si="2"/>
        <v>0</v>
      </c>
      <c r="J140"/>
      <c r="K140"/>
      <c r="L140"/>
      <c r="M140"/>
      <c r="N140"/>
      <c r="O140"/>
      <c r="P140"/>
    </row>
    <row r="141" spans="1:16" ht="14.25" customHeight="1" x14ac:dyDescent="0.15">
      <c r="A141" s="49">
        <v>139</v>
      </c>
      <c r="B141" s="254"/>
      <c r="C141" s="252"/>
      <c r="D141" s="124"/>
      <c r="E141" s="128"/>
      <c r="F141" s="130"/>
      <c r="G141" s="58"/>
      <c r="H141" s="42"/>
      <c r="I141" s="64">
        <f t="shared" si="2"/>
        <v>0</v>
      </c>
      <c r="J141"/>
      <c r="K141"/>
      <c r="L141"/>
      <c r="M141"/>
      <c r="N141"/>
      <c r="O141"/>
      <c r="P141"/>
    </row>
    <row r="142" spans="1:16" ht="14.25" customHeight="1" x14ac:dyDescent="0.15">
      <c r="A142" s="49">
        <v>140</v>
      </c>
      <c r="B142" s="254"/>
      <c r="C142" s="252"/>
      <c r="D142" s="124"/>
      <c r="E142" s="128"/>
      <c r="F142" s="130"/>
      <c r="G142" s="58"/>
      <c r="H142" s="204"/>
      <c r="I142" s="64">
        <f>I141+G142-H142</f>
        <v>0</v>
      </c>
      <c r="J142"/>
      <c r="K142"/>
      <c r="L142"/>
      <c r="M142"/>
      <c r="N142"/>
      <c r="O142"/>
      <c r="P142"/>
    </row>
    <row r="143" spans="1:16" ht="14.25" customHeight="1" x14ac:dyDescent="0.15">
      <c r="A143" s="49">
        <v>141</v>
      </c>
      <c r="B143" s="254"/>
      <c r="C143" s="252"/>
      <c r="D143" s="124"/>
      <c r="E143" s="128"/>
      <c r="F143" s="130"/>
      <c r="G143" s="58"/>
      <c r="H143" s="204"/>
      <c r="I143" s="64">
        <f t="shared" si="2"/>
        <v>0</v>
      </c>
      <c r="J143"/>
      <c r="K143" s="331"/>
      <c r="L143" s="331"/>
      <c r="M143" s="331"/>
      <c r="N143" s="331"/>
      <c r="O143" s="331"/>
      <c r="P143"/>
    </row>
    <row r="144" spans="1:16" ht="14.25" customHeight="1" x14ac:dyDescent="0.15">
      <c r="A144" s="49">
        <v>142</v>
      </c>
      <c r="B144" s="254"/>
      <c r="C144" s="252"/>
      <c r="D144" s="124"/>
      <c r="E144" s="128"/>
      <c r="F144" s="130"/>
      <c r="G144" s="58"/>
      <c r="H144" s="204"/>
      <c r="I144" s="64">
        <f t="shared" si="2"/>
        <v>0</v>
      </c>
      <c r="J144"/>
      <c r="K144"/>
      <c r="L144"/>
      <c r="M144"/>
      <c r="N144"/>
      <c r="O144"/>
      <c r="P144"/>
    </row>
    <row r="145" spans="1:16" ht="14.25" customHeight="1" x14ac:dyDescent="0.15">
      <c r="A145" s="49">
        <v>143</v>
      </c>
      <c r="B145" s="254"/>
      <c r="C145" s="252"/>
      <c r="D145" s="124"/>
      <c r="E145" s="128"/>
      <c r="F145" s="130"/>
      <c r="G145" s="61"/>
      <c r="H145" s="42"/>
      <c r="I145" s="64">
        <f t="shared" si="2"/>
        <v>0</v>
      </c>
      <c r="J145"/>
      <c r="K145"/>
      <c r="L145"/>
      <c r="M145"/>
      <c r="N145"/>
      <c r="O145"/>
      <c r="P145"/>
    </row>
    <row r="146" spans="1:16" ht="14.25" customHeight="1" x14ac:dyDescent="0.15">
      <c r="A146" s="49">
        <v>144</v>
      </c>
      <c r="B146" s="254"/>
      <c r="C146" s="252"/>
      <c r="D146" s="124"/>
      <c r="E146" s="128"/>
      <c r="F146" s="130"/>
      <c r="G146" s="58"/>
      <c r="H146" s="42"/>
      <c r="I146" s="64">
        <f t="shared" si="2"/>
        <v>0</v>
      </c>
      <c r="J146"/>
      <c r="K146"/>
      <c r="L146"/>
      <c r="M146"/>
      <c r="N146"/>
      <c r="O146"/>
      <c r="P146"/>
    </row>
    <row r="147" spans="1:16" ht="14.25" customHeight="1" x14ac:dyDescent="0.15">
      <c r="A147" s="49">
        <v>145</v>
      </c>
      <c r="B147" s="254"/>
      <c r="C147" s="252"/>
      <c r="D147" s="124"/>
      <c r="E147" s="128"/>
      <c r="F147" s="130"/>
      <c r="G147" s="42"/>
      <c r="H147" s="42"/>
      <c r="I147" s="64">
        <f t="shared" si="2"/>
        <v>0</v>
      </c>
      <c r="J147"/>
      <c r="K147"/>
      <c r="L147"/>
      <c r="M147"/>
      <c r="N147"/>
      <c r="O147"/>
      <c r="P147"/>
    </row>
    <row r="148" spans="1:16" ht="14.25" customHeight="1" x14ac:dyDescent="0.15">
      <c r="A148" s="49">
        <v>146</v>
      </c>
      <c r="B148" s="254"/>
      <c r="C148" s="252"/>
      <c r="D148" s="124"/>
      <c r="E148" s="128"/>
      <c r="F148" s="130"/>
      <c r="G148" s="58"/>
      <c r="H148" s="42"/>
      <c r="I148" s="64">
        <f t="shared" si="2"/>
        <v>0</v>
      </c>
      <c r="P148"/>
    </row>
    <row r="149" spans="1:16" ht="14.25" customHeight="1" x14ac:dyDescent="0.15">
      <c r="A149" s="49">
        <v>147</v>
      </c>
      <c r="B149" s="254"/>
      <c r="C149" s="252"/>
      <c r="D149" s="124"/>
      <c r="E149" s="128"/>
      <c r="F149" s="130"/>
      <c r="G149" s="58"/>
      <c r="H149" s="42"/>
      <c r="I149" s="64">
        <f t="shared" si="2"/>
        <v>0</v>
      </c>
      <c r="J149"/>
      <c r="K149" s="331"/>
      <c r="L149" s="331"/>
      <c r="M149" s="331"/>
      <c r="N149" s="331"/>
      <c r="O149" s="331"/>
      <c r="P149"/>
    </row>
    <row r="150" spans="1:16" ht="14.25" customHeight="1" x14ac:dyDescent="0.15">
      <c r="A150" s="49">
        <v>148</v>
      </c>
      <c r="B150" s="254"/>
      <c r="C150" s="252"/>
      <c r="D150" s="124"/>
      <c r="E150" s="128"/>
      <c r="F150" s="130"/>
      <c r="G150" s="58"/>
      <c r="H150" s="204"/>
      <c r="I150" s="64">
        <f t="shared" si="2"/>
        <v>0</v>
      </c>
      <c r="J150" s="79"/>
      <c r="K150"/>
      <c r="L150"/>
      <c r="M150"/>
      <c r="N150"/>
      <c r="O150"/>
      <c r="P150"/>
    </row>
    <row r="151" spans="1:16" ht="14.25" customHeight="1" x14ac:dyDescent="0.15">
      <c r="A151" s="49">
        <v>149</v>
      </c>
      <c r="B151" s="254"/>
      <c r="C151" s="252"/>
      <c r="D151" s="124"/>
      <c r="E151" s="128"/>
      <c r="F151" s="130"/>
      <c r="G151" s="58"/>
      <c r="H151" s="42"/>
      <c r="I151" s="64">
        <f t="shared" si="2"/>
        <v>0</v>
      </c>
      <c r="J151" s="79"/>
      <c r="K151" s="331"/>
      <c r="L151" s="331"/>
      <c r="M151" s="331"/>
      <c r="N151" s="331"/>
      <c r="O151" s="331"/>
      <c r="P151"/>
    </row>
    <row r="152" spans="1:16" ht="14.25" customHeight="1" x14ac:dyDescent="0.15">
      <c r="A152" s="49">
        <v>150</v>
      </c>
      <c r="B152" s="254"/>
      <c r="C152" s="252"/>
      <c r="D152" s="124"/>
      <c r="E152" s="128"/>
      <c r="F152" s="130"/>
      <c r="G152" s="58"/>
      <c r="H152" s="204"/>
      <c r="I152" s="64">
        <f t="shared" si="2"/>
        <v>0</v>
      </c>
      <c r="J152" s="79"/>
      <c r="K152"/>
      <c r="L152"/>
      <c r="M152"/>
      <c r="N152"/>
      <c r="O152"/>
      <c r="P152"/>
    </row>
    <row r="153" spans="1:16" ht="14.25" customHeight="1" x14ac:dyDescent="0.15">
      <c r="A153" s="49">
        <v>151</v>
      </c>
      <c r="B153" s="254"/>
      <c r="C153" s="252"/>
      <c r="D153" s="124"/>
      <c r="E153" s="128"/>
      <c r="F153" s="130"/>
      <c r="G153" s="58"/>
      <c r="H153" s="204"/>
      <c r="I153" s="64">
        <f t="shared" si="2"/>
        <v>0</v>
      </c>
      <c r="J153" s="80"/>
      <c r="K153"/>
      <c r="L153"/>
      <c r="M153"/>
      <c r="N153"/>
      <c r="O153"/>
      <c r="P153"/>
    </row>
    <row r="154" spans="1:16" ht="14.25" customHeight="1" x14ac:dyDescent="0.15">
      <c r="A154" s="49">
        <v>152</v>
      </c>
      <c r="B154" s="254"/>
      <c r="C154" s="252"/>
      <c r="D154" s="124"/>
      <c r="E154" s="128"/>
      <c r="F154" s="130"/>
      <c r="G154" s="58"/>
      <c r="H154" s="204"/>
      <c r="I154" s="64">
        <f t="shared" si="2"/>
        <v>0</v>
      </c>
      <c r="J154" s="79"/>
      <c r="K154"/>
      <c r="L154"/>
      <c r="M154"/>
      <c r="N154"/>
      <c r="O154"/>
      <c r="P154"/>
    </row>
    <row r="155" spans="1:16" ht="14.25" customHeight="1" x14ac:dyDescent="0.15">
      <c r="A155" s="49">
        <v>153</v>
      </c>
      <c r="B155" s="254"/>
      <c r="C155" s="252"/>
      <c r="D155" s="124"/>
      <c r="E155" s="128"/>
      <c r="F155" s="130"/>
      <c r="G155" s="58"/>
      <c r="H155" s="204"/>
      <c r="I155" s="64">
        <f t="shared" si="2"/>
        <v>0</v>
      </c>
      <c r="J155" s="79"/>
      <c r="K155"/>
      <c r="L155"/>
      <c r="M155"/>
      <c r="N155"/>
      <c r="O155"/>
      <c r="P155"/>
    </row>
    <row r="156" spans="1:16" ht="14.25" customHeight="1" x14ac:dyDescent="0.15">
      <c r="A156" s="49">
        <v>154</v>
      </c>
      <c r="B156" s="254"/>
      <c r="C156" s="252"/>
      <c r="D156" s="124"/>
      <c r="E156" s="128"/>
      <c r="F156" s="131"/>
      <c r="G156" s="58"/>
      <c r="H156" s="204"/>
      <c r="I156" s="64">
        <f t="shared" si="2"/>
        <v>0</v>
      </c>
      <c r="J156"/>
      <c r="K156" s="331"/>
      <c r="L156" s="331"/>
      <c r="M156" s="331"/>
      <c r="N156" s="331"/>
      <c r="O156" s="331"/>
      <c r="P156"/>
    </row>
    <row r="157" spans="1:16" ht="14.25" customHeight="1" x14ac:dyDescent="0.15">
      <c r="A157" s="49">
        <v>155</v>
      </c>
      <c r="B157" s="254"/>
      <c r="C157" s="252"/>
      <c r="D157" s="124"/>
      <c r="E157" s="128"/>
      <c r="F157" s="130"/>
      <c r="G157" s="58"/>
      <c r="H157" s="204"/>
      <c r="I157" s="64">
        <f t="shared" si="2"/>
        <v>0</v>
      </c>
      <c r="J157" s="81"/>
      <c r="K157" s="32"/>
      <c r="L157" s="32"/>
      <c r="M157" s="32"/>
      <c r="N157"/>
      <c r="O157"/>
      <c r="P157"/>
    </row>
    <row r="158" spans="1:16" ht="14.25" customHeight="1" x14ac:dyDescent="0.15">
      <c r="A158" s="49">
        <v>156</v>
      </c>
      <c r="B158" s="254"/>
      <c r="C158" s="252"/>
      <c r="D158" s="124"/>
      <c r="E158" s="128"/>
      <c r="F158" s="131"/>
      <c r="G158" s="58"/>
      <c r="H158" s="42"/>
      <c r="I158" s="64">
        <f t="shared" si="2"/>
        <v>0</v>
      </c>
      <c r="J158" s="110"/>
      <c r="K158" s="33"/>
      <c r="L158" s="33"/>
      <c r="M158" s="33"/>
      <c r="N158"/>
      <c r="O158"/>
      <c r="P158"/>
    </row>
    <row r="159" spans="1:16" ht="14.25" customHeight="1" x14ac:dyDescent="0.15">
      <c r="A159" s="49">
        <v>157</v>
      </c>
      <c r="B159" s="254"/>
      <c r="C159" s="252"/>
      <c r="D159" s="124"/>
      <c r="E159" s="128"/>
      <c r="F159" s="130"/>
      <c r="G159" s="58"/>
      <c r="H159" s="204"/>
      <c r="I159" s="64">
        <f t="shared" si="2"/>
        <v>0</v>
      </c>
      <c r="J159" s="79"/>
      <c r="K159"/>
      <c r="L159"/>
      <c r="M159"/>
      <c r="N159"/>
      <c r="O159"/>
      <c r="P159"/>
    </row>
    <row r="160" spans="1:16" ht="14.25" customHeight="1" x14ac:dyDescent="0.15">
      <c r="A160" s="49">
        <v>158</v>
      </c>
      <c r="B160" s="254"/>
      <c r="C160" s="252"/>
      <c r="D160" s="124"/>
      <c r="E160" s="128"/>
      <c r="F160" s="130"/>
      <c r="G160" s="58"/>
      <c r="H160" s="204"/>
      <c r="I160" s="64">
        <f t="shared" si="2"/>
        <v>0</v>
      </c>
      <c r="J160" s="85"/>
      <c r="K160"/>
      <c r="L160"/>
      <c r="M160"/>
      <c r="N160"/>
      <c r="O160"/>
      <c r="P160"/>
    </row>
    <row r="161" spans="1:16" ht="14.25" customHeight="1" x14ac:dyDescent="0.15">
      <c r="A161" s="49">
        <v>159</v>
      </c>
      <c r="B161" s="254"/>
      <c r="C161" s="252"/>
      <c r="D161" s="124"/>
      <c r="E161" s="128"/>
      <c r="F161" s="130"/>
      <c r="G161" s="58"/>
      <c r="H161" s="204"/>
      <c r="I161" s="64">
        <f t="shared" si="2"/>
        <v>0</v>
      </c>
      <c r="J161" s="79"/>
      <c r="K161"/>
      <c r="L161"/>
      <c r="M161"/>
      <c r="N161"/>
      <c r="O161"/>
      <c r="P161"/>
    </row>
    <row r="162" spans="1:16" ht="14.25" customHeight="1" x14ac:dyDescent="0.15">
      <c r="A162" s="49">
        <v>160</v>
      </c>
      <c r="B162" s="254"/>
      <c r="C162" s="252"/>
      <c r="D162" s="124"/>
      <c r="E162" s="128"/>
      <c r="F162" s="130"/>
      <c r="G162" s="58"/>
      <c r="H162" s="204"/>
      <c r="I162" s="64">
        <f t="shared" si="2"/>
        <v>0</v>
      </c>
      <c r="J162"/>
      <c r="K162"/>
      <c r="L162"/>
      <c r="M162"/>
      <c r="N162"/>
      <c r="O162"/>
      <c r="P162"/>
    </row>
    <row r="163" spans="1:16" ht="14.25" customHeight="1" x14ac:dyDescent="0.15">
      <c r="A163" s="49">
        <v>161</v>
      </c>
      <c r="B163" s="254"/>
      <c r="C163" s="252"/>
      <c r="D163" s="124"/>
      <c r="E163" s="128"/>
      <c r="F163" s="130"/>
      <c r="G163" s="58"/>
      <c r="H163" s="42"/>
      <c r="I163" s="64">
        <f t="shared" si="2"/>
        <v>0</v>
      </c>
      <c r="J163" s="79"/>
      <c r="K163"/>
      <c r="L163"/>
      <c r="M163"/>
      <c r="N163"/>
      <c r="O163"/>
      <c r="P163"/>
    </row>
    <row r="164" spans="1:16" ht="14.25" customHeight="1" x14ac:dyDescent="0.15">
      <c r="A164" s="49">
        <v>162</v>
      </c>
      <c r="B164" s="254"/>
      <c r="C164" s="252"/>
      <c r="D164" s="124"/>
      <c r="E164" s="128"/>
      <c r="F164" s="130"/>
      <c r="G164" s="58"/>
      <c r="H164" s="204"/>
      <c r="I164" s="64">
        <f t="shared" si="2"/>
        <v>0</v>
      </c>
      <c r="J164" s="85"/>
      <c r="K164"/>
      <c r="L164"/>
      <c r="M164"/>
      <c r="N164"/>
      <c r="O164"/>
      <c r="P164"/>
    </row>
    <row r="165" spans="1:16" ht="14.25" customHeight="1" x14ac:dyDescent="0.15">
      <c r="A165" s="49">
        <v>163</v>
      </c>
      <c r="B165" s="254"/>
      <c r="C165" s="252"/>
      <c r="D165" s="124"/>
      <c r="E165" s="128"/>
      <c r="F165" s="130"/>
      <c r="G165" s="58"/>
      <c r="H165" s="204"/>
      <c r="I165" s="64">
        <f t="shared" si="2"/>
        <v>0</v>
      </c>
      <c r="J165" s="79"/>
      <c r="K165"/>
      <c r="L165"/>
      <c r="M165"/>
      <c r="N165"/>
      <c r="O165"/>
      <c r="P165"/>
    </row>
    <row r="166" spans="1:16" ht="14.25" customHeight="1" x14ac:dyDescent="0.15">
      <c r="A166" s="49">
        <v>164</v>
      </c>
      <c r="B166" s="254"/>
      <c r="C166" s="252"/>
      <c r="D166" s="124"/>
      <c r="E166" s="128"/>
      <c r="F166" s="130"/>
      <c r="G166" s="58"/>
      <c r="H166" s="204"/>
      <c r="I166" s="64">
        <f t="shared" si="2"/>
        <v>0</v>
      </c>
      <c r="J166" s="79"/>
      <c r="K166"/>
      <c r="L166"/>
      <c r="M166"/>
      <c r="N166"/>
      <c r="O166"/>
      <c r="P166"/>
    </row>
    <row r="167" spans="1:16" ht="14.25" customHeight="1" x14ac:dyDescent="0.15">
      <c r="A167" s="49">
        <v>165</v>
      </c>
      <c r="B167" s="254"/>
      <c r="C167" s="252"/>
      <c r="D167" s="124"/>
      <c r="E167" s="128"/>
      <c r="F167" s="130"/>
      <c r="G167" s="58"/>
      <c r="H167" s="204"/>
      <c r="I167" s="64">
        <f t="shared" si="2"/>
        <v>0</v>
      </c>
      <c r="J167" s="79"/>
      <c r="K167" s="63"/>
      <c r="L167" s="63"/>
      <c r="M167" s="111"/>
      <c r="N167"/>
      <c r="O167"/>
      <c r="P167"/>
    </row>
    <row r="168" spans="1:16" ht="14.25" customHeight="1" x14ac:dyDescent="0.15">
      <c r="A168" s="49">
        <v>166</v>
      </c>
      <c r="B168" s="254"/>
      <c r="C168" s="252"/>
      <c r="D168" s="124"/>
      <c r="E168" s="128"/>
      <c r="F168" s="130"/>
      <c r="G168" s="58"/>
      <c r="H168" s="204"/>
      <c r="I168" s="64">
        <f t="shared" si="2"/>
        <v>0</v>
      </c>
      <c r="J168" s="79"/>
      <c r="K168"/>
      <c r="L168"/>
      <c r="M168"/>
      <c r="N168"/>
      <c r="O168"/>
      <c r="P168"/>
    </row>
    <row r="169" spans="1:16" ht="14.25" customHeight="1" x14ac:dyDescent="0.15">
      <c r="A169" s="49">
        <v>167</v>
      </c>
      <c r="B169" s="254"/>
      <c r="C169" s="252"/>
      <c r="D169" s="124"/>
      <c r="E169" s="128"/>
      <c r="F169" s="131"/>
      <c r="G169" s="58"/>
      <c r="H169" s="204"/>
      <c r="I169" s="64">
        <f t="shared" si="2"/>
        <v>0</v>
      </c>
      <c r="J169" s="85"/>
      <c r="K169"/>
      <c r="L169"/>
      <c r="M169"/>
      <c r="N169"/>
      <c r="O169"/>
      <c r="P169"/>
    </row>
    <row r="170" spans="1:16" ht="14.25" customHeight="1" x14ac:dyDescent="0.15">
      <c r="A170" s="49">
        <v>168</v>
      </c>
      <c r="B170" s="254"/>
      <c r="C170" s="252"/>
      <c r="D170" s="124"/>
      <c r="E170" s="128"/>
      <c r="F170" s="130"/>
      <c r="G170" s="58"/>
      <c r="H170" s="204"/>
      <c r="I170" s="64">
        <f t="shared" si="2"/>
        <v>0</v>
      </c>
      <c r="J170" s="85"/>
      <c r="K170"/>
      <c r="L170"/>
      <c r="M170"/>
      <c r="N170"/>
      <c r="O170"/>
      <c r="P170"/>
    </row>
    <row r="171" spans="1:16" ht="14.25" customHeight="1" x14ac:dyDescent="0.15">
      <c r="A171" s="49">
        <v>169</v>
      </c>
      <c r="B171" s="254"/>
      <c r="C171" s="252"/>
      <c r="D171" s="124"/>
      <c r="E171" s="128"/>
      <c r="F171" s="130"/>
      <c r="G171" s="58"/>
      <c r="H171" s="205"/>
      <c r="I171" s="64">
        <f t="shared" si="2"/>
        <v>0</v>
      </c>
      <c r="J171" s="85"/>
      <c r="K171" s="76"/>
      <c r="L171"/>
      <c r="M171"/>
      <c r="N171"/>
      <c r="O171"/>
      <c r="P171"/>
    </row>
    <row r="172" spans="1:16" ht="14.25" customHeight="1" x14ac:dyDescent="0.15">
      <c r="A172" s="49">
        <v>170</v>
      </c>
      <c r="B172" s="254"/>
      <c r="C172" s="252"/>
      <c r="D172" s="124"/>
      <c r="E172" s="128"/>
      <c r="F172" s="130"/>
      <c r="G172" s="58"/>
      <c r="H172" s="205"/>
      <c r="I172" s="64">
        <f t="shared" si="2"/>
        <v>0</v>
      </c>
      <c r="J172" s="79"/>
      <c r="K172"/>
      <c r="L172"/>
      <c r="M172"/>
      <c r="N172"/>
      <c r="O172"/>
      <c r="P172"/>
    </row>
    <row r="173" spans="1:16" ht="14.25" customHeight="1" x14ac:dyDescent="0.15">
      <c r="A173" s="49">
        <v>171</v>
      </c>
      <c r="B173" s="254"/>
      <c r="C173" s="252"/>
      <c r="D173" s="124"/>
      <c r="E173" s="128"/>
      <c r="F173" s="130"/>
      <c r="G173" s="58"/>
      <c r="H173" s="204"/>
      <c r="I173" s="64">
        <f t="shared" si="2"/>
        <v>0</v>
      </c>
      <c r="J173" s="79"/>
      <c r="K173"/>
      <c r="L173"/>
      <c r="M173"/>
      <c r="N173"/>
      <c r="O173"/>
      <c r="P173"/>
    </row>
    <row r="174" spans="1:16" ht="14.25" customHeight="1" x14ac:dyDescent="0.15">
      <c r="A174" s="49">
        <v>172</v>
      </c>
      <c r="B174" s="256"/>
      <c r="C174" s="252"/>
      <c r="D174" s="124"/>
      <c r="E174" s="128"/>
      <c r="F174" s="130"/>
      <c r="G174" s="58"/>
      <c r="H174" s="204"/>
      <c r="I174" s="64">
        <f t="shared" si="2"/>
        <v>0</v>
      </c>
      <c r="J174" s="79"/>
      <c r="K174"/>
      <c r="L174"/>
      <c r="M174"/>
      <c r="N174"/>
      <c r="O174"/>
      <c r="P174"/>
    </row>
    <row r="175" spans="1:16" ht="14.25" customHeight="1" x14ac:dyDescent="0.15">
      <c r="A175" s="49">
        <v>173</v>
      </c>
      <c r="B175" s="256"/>
      <c r="C175" s="252"/>
      <c r="D175" s="124"/>
      <c r="E175" s="128"/>
      <c r="F175" s="130"/>
      <c r="G175" s="42"/>
      <c r="H175" s="204"/>
      <c r="I175" s="64">
        <f t="shared" si="2"/>
        <v>0</v>
      </c>
      <c r="J175" s="79"/>
      <c r="K175"/>
      <c r="L175"/>
      <c r="M175"/>
      <c r="N175"/>
      <c r="O175"/>
      <c r="P175"/>
    </row>
    <row r="176" spans="1:16" ht="14.25" customHeight="1" x14ac:dyDescent="0.15">
      <c r="A176" s="49">
        <v>174</v>
      </c>
      <c r="B176" s="256"/>
      <c r="C176" s="252"/>
      <c r="D176" s="124"/>
      <c r="E176" s="128"/>
      <c r="F176" s="130"/>
      <c r="G176" s="42"/>
      <c r="H176" s="204"/>
      <c r="I176" s="64">
        <f t="shared" si="2"/>
        <v>0</v>
      </c>
      <c r="J176" s="110"/>
      <c r="K176" s="63"/>
      <c r="L176" s="63"/>
      <c r="M176" s="63"/>
      <c r="N176"/>
      <c r="O176"/>
      <c r="P176"/>
    </row>
    <row r="177" spans="1:16" ht="14.25" customHeight="1" x14ac:dyDescent="0.15">
      <c r="A177" s="49">
        <v>175</v>
      </c>
      <c r="B177" s="256"/>
      <c r="C177" s="252"/>
      <c r="D177" s="124"/>
      <c r="E177" s="128"/>
      <c r="F177" s="130"/>
      <c r="G177" s="58"/>
      <c r="H177" s="204"/>
      <c r="I177" s="64">
        <f t="shared" si="2"/>
        <v>0</v>
      </c>
      <c r="J177" s="79"/>
      <c r="K177"/>
      <c r="L177"/>
      <c r="M177"/>
      <c r="N177"/>
      <c r="O177"/>
      <c r="P177"/>
    </row>
    <row r="178" spans="1:16" ht="14.25" customHeight="1" x14ac:dyDescent="0.15">
      <c r="A178" s="49">
        <v>176</v>
      </c>
      <c r="B178" s="256"/>
      <c r="C178" s="252"/>
      <c r="D178" s="124"/>
      <c r="E178" s="128"/>
      <c r="F178" s="130"/>
      <c r="G178" s="58"/>
      <c r="H178" s="204"/>
      <c r="I178" s="64">
        <f t="shared" si="2"/>
        <v>0</v>
      </c>
      <c r="J178" s="79"/>
      <c r="K178"/>
      <c r="L178"/>
      <c r="M178"/>
      <c r="N178"/>
      <c r="O178"/>
      <c r="P178"/>
    </row>
    <row r="179" spans="1:16" ht="14.25" customHeight="1" x14ac:dyDescent="0.15">
      <c r="A179" s="49">
        <v>177</v>
      </c>
      <c r="B179" s="256"/>
      <c r="C179" s="252"/>
      <c r="D179" s="124"/>
      <c r="E179" s="128"/>
      <c r="F179" s="130"/>
      <c r="G179" s="58"/>
      <c r="H179" s="204"/>
      <c r="I179" s="64">
        <f t="shared" si="2"/>
        <v>0</v>
      </c>
      <c r="J179" s="85"/>
      <c r="K179"/>
      <c r="L179" s="78"/>
      <c r="M179" s="78"/>
      <c r="N179" s="78"/>
      <c r="O179"/>
      <c r="P179"/>
    </row>
    <row r="180" spans="1:16" ht="14.25" customHeight="1" x14ac:dyDescent="0.15">
      <c r="A180" s="49">
        <v>178</v>
      </c>
      <c r="B180" s="256"/>
      <c r="C180" s="252"/>
      <c r="D180" s="124"/>
      <c r="E180" s="128"/>
      <c r="F180" s="130"/>
      <c r="G180" s="58"/>
      <c r="H180" s="204"/>
      <c r="I180" s="64">
        <f t="shared" si="2"/>
        <v>0</v>
      </c>
      <c r="J180" s="79"/>
      <c r="K180" s="78"/>
      <c r="L180" s="78"/>
      <c r="M180" s="78"/>
      <c r="N180" s="33"/>
      <c r="O180" s="78"/>
      <c r="P180"/>
    </row>
    <row r="181" spans="1:16" ht="14.25" customHeight="1" x14ac:dyDescent="0.15">
      <c r="A181" s="49">
        <v>179</v>
      </c>
      <c r="B181" s="256"/>
      <c r="C181" s="252"/>
      <c r="D181" s="124"/>
      <c r="E181" s="128"/>
      <c r="F181" s="130"/>
      <c r="G181" s="58"/>
      <c r="H181" s="205"/>
      <c r="I181" s="64">
        <f t="shared" si="2"/>
        <v>0</v>
      </c>
      <c r="J181" s="79"/>
      <c r="K181" s="33"/>
      <c r="L181"/>
      <c r="M181"/>
      <c r="N181" s="33"/>
      <c r="O181"/>
      <c r="P181"/>
    </row>
    <row r="182" spans="1:16" ht="14.25" customHeight="1" x14ac:dyDescent="0.15">
      <c r="A182" s="49">
        <v>180</v>
      </c>
      <c r="B182" s="256"/>
      <c r="C182" s="252"/>
      <c r="D182" s="124"/>
      <c r="E182" s="128"/>
      <c r="F182" s="130"/>
      <c r="G182" s="58"/>
      <c r="H182" s="204"/>
      <c r="I182" s="64">
        <f t="shared" si="2"/>
        <v>0</v>
      </c>
      <c r="J182" s="79"/>
      <c r="K182" s="33"/>
      <c r="L182"/>
      <c r="M182"/>
      <c r="N182" s="33"/>
      <c r="O182"/>
      <c r="P182"/>
    </row>
    <row r="183" spans="1:16" ht="14.25" customHeight="1" x14ac:dyDescent="0.15">
      <c r="A183" s="49">
        <v>181</v>
      </c>
      <c r="B183" s="254"/>
      <c r="C183" s="252"/>
      <c r="D183" s="124"/>
      <c r="E183" s="128"/>
      <c r="F183" s="131"/>
      <c r="G183" s="58"/>
      <c r="H183" s="204"/>
      <c r="I183" s="64">
        <f t="shared" si="2"/>
        <v>0</v>
      </c>
      <c r="J183"/>
      <c r="K183" s="331"/>
      <c r="L183" s="331"/>
      <c r="M183" s="331"/>
      <c r="N183" s="331"/>
      <c r="O183" s="331"/>
      <c r="P183"/>
    </row>
    <row r="184" spans="1:16" ht="14.25" customHeight="1" x14ac:dyDescent="0.15">
      <c r="A184" s="49">
        <v>182</v>
      </c>
      <c r="B184" s="254"/>
      <c r="C184" s="252"/>
      <c r="D184" s="124"/>
      <c r="E184" s="128"/>
      <c r="F184" s="131"/>
      <c r="G184" s="58"/>
      <c r="H184" s="204"/>
      <c r="I184" s="64">
        <f t="shared" si="2"/>
        <v>0</v>
      </c>
      <c r="J184" s="79"/>
      <c r="K184" s="33"/>
      <c r="L184"/>
      <c r="M184"/>
      <c r="N184" s="33"/>
      <c r="O184"/>
      <c r="P184"/>
    </row>
    <row r="185" spans="1:16" ht="14.25" customHeight="1" x14ac:dyDescent="0.15">
      <c r="A185" s="49">
        <v>183</v>
      </c>
      <c r="B185" s="254"/>
      <c r="C185" s="252"/>
      <c r="D185" s="124"/>
      <c r="E185" s="128"/>
      <c r="F185" s="130"/>
      <c r="G185" s="58"/>
      <c r="H185" s="204"/>
      <c r="I185" s="64">
        <f t="shared" si="2"/>
        <v>0</v>
      </c>
      <c r="J185" s="79"/>
      <c r="K185" s="331"/>
      <c r="L185" s="331"/>
      <c r="M185" s="331"/>
      <c r="N185" s="331"/>
      <c r="O185" s="331"/>
      <c r="P185"/>
    </row>
    <row r="186" spans="1:16" ht="14.25" customHeight="1" x14ac:dyDescent="0.15">
      <c r="A186" s="49">
        <v>184</v>
      </c>
      <c r="B186" s="254"/>
      <c r="C186" s="252"/>
      <c r="D186" s="124"/>
      <c r="E186" s="128"/>
      <c r="F186" s="130"/>
      <c r="G186" s="58"/>
      <c r="H186" s="204"/>
      <c r="I186" s="64">
        <f t="shared" si="2"/>
        <v>0</v>
      </c>
      <c r="J186" s="79"/>
      <c r="K186" s="331"/>
      <c r="L186" s="331"/>
      <c r="M186" s="331"/>
      <c r="N186" s="331"/>
      <c r="O186" s="331"/>
      <c r="P186"/>
    </row>
    <row r="187" spans="1:16" ht="14.25" customHeight="1" x14ac:dyDescent="0.15">
      <c r="A187" s="49">
        <v>185</v>
      </c>
      <c r="B187" s="256"/>
      <c r="C187" s="252"/>
      <c r="D187" s="124"/>
      <c r="E187" s="128"/>
      <c r="F187" s="130"/>
      <c r="G187" s="58"/>
      <c r="H187" s="204"/>
      <c r="I187" s="64">
        <f t="shared" si="2"/>
        <v>0</v>
      </c>
      <c r="J187" s="79"/>
      <c r="K187" s="33"/>
      <c r="L187"/>
      <c r="M187"/>
      <c r="N187" s="33"/>
      <c r="O187"/>
      <c r="P187"/>
    </row>
    <row r="188" spans="1:16" ht="14.25" customHeight="1" x14ac:dyDescent="0.15">
      <c r="A188" s="49">
        <v>186</v>
      </c>
      <c r="B188" s="256"/>
      <c r="C188" s="252"/>
      <c r="D188" s="124"/>
      <c r="E188" s="128"/>
      <c r="F188" s="130"/>
      <c r="G188" s="58"/>
      <c r="H188" s="204"/>
      <c r="I188" s="64">
        <f t="shared" si="2"/>
        <v>0</v>
      </c>
      <c r="J188" s="79"/>
      <c r="K188" s="331"/>
      <c r="L188" s="331"/>
      <c r="M188" s="331"/>
      <c r="N188" s="331"/>
      <c r="O188" s="331"/>
      <c r="P188"/>
    </row>
    <row r="189" spans="1:16" ht="14.25" customHeight="1" x14ac:dyDescent="0.15">
      <c r="A189" s="49">
        <v>187</v>
      </c>
      <c r="B189" s="254"/>
      <c r="C189" s="252"/>
      <c r="D189" s="124"/>
      <c r="E189" s="128"/>
      <c r="F189" s="130"/>
      <c r="G189" s="58"/>
      <c r="H189" s="204"/>
      <c r="I189" s="64">
        <f t="shared" si="2"/>
        <v>0</v>
      </c>
      <c r="J189" s="79"/>
      <c r="K189" s="33"/>
      <c r="L189"/>
      <c r="M189"/>
      <c r="N189" s="33"/>
      <c r="O189"/>
      <c r="P189"/>
    </row>
    <row r="190" spans="1:16" ht="14.25" customHeight="1" x14ac:dyDescent="0.15">
      <c r="A190" s="49">
        <v>188</v>
      </c>
      <c r="B190" s="254"/>
      <c r="C190" s="252"/>
      <c r="D190" s="124"/>
      <c r="E190" s="128"/>
      <c r="F190" s="130"/>
      <c r="G190" s="58"/>
      <c r="H190" s="204"/>
      <c r="I190" s="64">
        <f t="shared" si="2"/>
        <v>0</v>
      </c>
      <c r="J190" s="79"/>
      <c r="K190" s="33"/>
      <c r="L190"/>
      <c r="M190"/>
      <c r="N190" s="33"/>
      <c r="O190"/>
      <c r="P190"/>
    </row>
    <row r="191" spans="1:16" ht="14.25" customHeight="1" x14ac:dyDescent="0.15">
      <c r="A191" s="49">
        <v>189</v>
      </c>
      <c r="B191" s="254"/>
      <c r="C191" s="252"/>
      <c r="D191" s="124"/>
      <c r="E191" s="128"/>
      <c r="F191" s="130"/>
      <c r="G191" s="58"/>
      <c r="H191" s="204"/>
      <c r="I191" s="64">
        <f t="shared" si="2"/>
        <v>0</v>
      </c>
      <c r="J191"/>
      <c r="K191"/>
      <c r="L191"/>
      <c r="M191"/>
      <c r="N191" s="33"/>
      <c r="O191"/>
      <c r="P191"/>
    </row>
    <row r="192" spans="1:16" ht="14.25" customHeight="1" x14ac:dyDescent="0.15">
      <c r="A192" s="49">
        <v>190</v>
      </c>
      <c r="B192" s="254"/>
      <c r="C192" s="252"/>
      <c r="D192" s="124"/>
      <c r="E192" s="128"/>
      <c r="F192" s="130"/>
      <c r="G192" s="58"/>
      <c r="H192" s="204"/>
      <c r="I192" s="64">
        <f t="shared" si="2"/>
        <v>0</v>
      </c>
      <c r="J192" s="79"/>
      <c r="K192" s="78"/>
      <c r="L192" s="78"/>
      <c r="M192" s="78"/>
      <c r="N192" s="33"/>
      <c r="O192" s="78"/>
      <c r="P192"/>
    </row>
    <row r="193" spans="1:16" ht="14.25" customHeight="1" x14ac:dyDescent="0.15">
      <c r="A193" s="49">
        <v>191</v>
      </c>
      <c r="B193" s="254"/>
      <c r="C193" s="252"/>
      <c r="D193" s="124"/>
      <c r="E193" s="128"/>
      <c r="F193" s="130"/>
      <c r="G193" s="58"/>
      <c r="H193" s="204"/>
      <c r="I193" s="64">
        <f t="shared" si="2"/>
        <v>0</v>
      </c>
      <c r="J193" s="79"/>
      <c r="K193" s="78"/>
      <c r="L193" s="78"/>
      <c r="M193" s="78"/>
      <c r="N193" s="33"/>
      <c r="O193" s="78"/>
      <c r="P193"/>
    </row>
    <row r="194" spans="1:16" ht="14.25" customHeight="1" x14ac:dyDescent="0.15">
      <c r="A194" s="49">
        <v>192</v>
      </c>
      <c r="B194" s="254"/>
      <c r="C194" s="252"/>
      <c r="D194" s="124"/>
      <c r="E194" s="128"/>
      <c r="F194" s="130"/>
      <c r="G194" s="58"/>
      <c r="H194" s="204"/>
      <c r="I194" s="64">
        <f t="shared" si="2"/>
        <v>0</v>
      </c>
      <c r="J194"/>
      <c r="K194" s="69"/>
      <c r="L194" s="63"/>
      <c r="M194" s="33"/>
      <c r="N194" s="33"/>
      <c r="O194"/>
      <c r="P194"/>
    </row>
    <row r="195" spans="1:16" ht="14.25" customHeight="1" x14ac:dyDescent="0.15">
      <c r="A195" s="49">
        <v>193</v>
      </c>
      <c r="B195" s="254"/>
      <c r="C195" s="252"/>
      <c r="D195" s="124"/>
      <c r="E195" s="128"/>
      <c r="F195" s="130"/>
      <c r="G195" s="58"/>
      <c r="H195" s="204"/>
      <c r="I195" s="64">
        <f t="shared" si="2"/>
        <v>0</v>
      </c>
      <c r="J195"/>
      <c r="K195" s="33"/>
      <c r="L195"/>
      <c r="M195" s="63"/>
      <c r="N195" s="33"/>
      <c r="O195"/>
      <c r="P195"/>
    </row>
    <row r="196" spans="1:16" ht="14.25" customHeight="1" x14ac:dyDescent="0.15">
      <c r="A196" s="49">
        <v>194</v>
      </c>
      <c r="B196" s="254"/>
      <c r="C196" s="252"/>
      <c r="D196" s="124"/>
      <c r="E196" s="128"/>
      <c r="F196" s="130"/>
      <c r="G196" s="42"/>
      <c r="H196" s="204"/>
      <c r="I196" s="64">
        <f t="shared" si="2"/>
        <v>0</v>
      </c>
      <c r="J196" s="33"/>
      <c r="K196" s="33"/>
      <c r="L196"/>
      <c r="M196"/>
      <c r="N196" s="33"/>
      <c r="O196"/>
      <c r="P196"/>
    </row>
    <row r="197" spans="1:16" ht="14.25" customHeight="1" x14ac:dyDescent="0.15">
      <c r="A197" s="49">
        <v>195</v>
      </c>
      <c r="B197" s="254"/>
      <c r="C197" s="252"/>
      <c r="D197" s="124"/>
      <c r="E197" s="128"/>
      <c r="F197" s="130"/>
      <c r="G197" s="58"/>
      <c r="H197" s="204"/>
      <c r="I197" s="64">
        <f t="shared" si="2"/>
        <v>0</v>
      </c>
      <c r="J197" s="72"/>
      <c r="K197" s="33"/>
      <c r="L197" s="33"/>
      <c r="M197" s="33"/>
      <c r="N197" s="33"/>
      <c r="O197"/>
      <c r="P197"/>
    </row>
    <row r="198" spans="1:16" ht="14.25" customHeight="1" x14ac:dyDescent="0.15">
      <c r="A198" s="49">
        <v>196</v>
      </c>
      <c r="B198" s="254"/>
      <c r="C198" s="252"/>
      <c r="D198" s="124"/>
      <c r="E198" s="128"/>
      <c r="F198" s="130"/>
      <c r="G198" s="58"/>
      <c r="H198" s="204"/>
      <c r="I198" s="64">
        <f t="shared" si="2"/>
        <v>0</v>
      </c>
      <c r="J198" s="33"/>
      <c r="K198" s="331"/>
      <c r="L198" s="331"/>
      <c r="M198" s="331"/>
      <c r="N198" s="331"/>
      <c r="O198" s="331"/>
      <c r="P198"/>
    </row>
    <row r="199" spans="1:16" ht="14.25" customHeight="1" x14ac:dyDescent="0.15">
      <c r="A199" s="49">
        <v>197</v>
      </c>
      <c r="B199" s="254"/>
      <c r="C199" s="252"/>
      <c r="D199" s="124"/>
      <c r="E199" s="128"/>
      <c r="F199" s="130"/>
      <c r="G199" s="58"/>
      <c r="H199" s="204"/>
      <c r="I199" s="64">
        <f t="shared" si="2"/>
        <v>0</v>
      </c>
      <c r="J199"/>
      <c r="K199" s="33"/>
      <c r="L199" s="33"/>
      <c r="M199" s="33"/>
      <c r="N199"/>
      <c r="O199"/>
      <c r="P199"/>
    </row>
    <row r="200" spans="1:16" ht="14.25" customHeight="1" x14ac:dyDescent="0.15">
      <c r="A200" s="49">
        <v>198</v>
      </c>
      <c r="B200" s="254"/>
      <c r="C200" s="252"/>
      <c r="D200" s="124"/>
      <c r="E200" s="128"/>
      <c r="F200" s="130"/>
      <c r="G200" s="58"/>
      <c r="H200" s="204"/>
      <c r="I200" s="64">
        <f t="shared" si="2"/>
        <v>0</v>
      </c>
      <c r="J200" s="110"/>
      <c r="K200" s="96"/>
      <c r="L200" s="96"/>
      <c r="M200" s="111"/>
      <c r="N200"/>
      <c r="O200"/>
      <c r="P200"/>
    </row>
    <row r="201" spans="1:16" ht="14.25" customHeight="1" x14ac:dyDescent="0.15">
      <c r="A201" s="49">
        <v>199</v>
      </c>
      <c r="B201" s="254"/>
      <c r="C201" s="252"/>
      <c r="D201" s="124"/>
      <c r="E201" s="128"/>
      <c r="F201" s="130"/>
      <c r="G201" s="59"/>
      <c r="H201" s="204"/>
      <c r="I201" s="64">
        <f t="shared" si="2"/>
        <v>0</v>
      </c>
      <c r="J201"/>
      <c r="K201" s="68"/>
      <c r="L201" s="33"/>
      <c r="M201" s="33"/>
      <c r="N201"/>
      <c r="O201"/>
      <c r="P201"/>
    </row>
    <row r="202" spans="1:16" ht="14.25" customHeight="1" x14ac:dyDescent="0.15">
      <c r="A202" s="49">
        <v>200</v>
      </c>
      <c r="B202" s="254"/>
      <c r="C202" s="252"/>
      <c r="D202" s="124"/>
      <c r="E202" s="128"/>
      <c r="F202" s="130"/>
      <c r="G202" s="58"/>
      <c r="H202" s="204"/>
      <c r="I202" s="64">
        <f t="shared" ref="I202:I265" si="3">I201+G202-H202</f>
        <v>0</v>
      </c>
      <c r="J202"/>
      <c r="K202" s="68"/>
      <c r="L202" s="33"/>
      <c r="M202" s="33"/>
      <c r="N202"/>
      <c r="O202"/>
      <c r="P202"/>
    </row>
    <row r="203" spans="1:16" ht="14.25" customHeight="1" x14ac:dyDescent="0.15">
      <c r="A203" s="49">
        <v>201</v>
      </c>
      <c r="B203" s="254"/>
      <c r="C203" s="252"/>
      <c r="D203" s="124"/>
      <c r="E203" s="128"/>
      <c r="F203" s="130"/>
      <c r="G203" s="58"/>
      <c r="H203" s="204"/>
      <c r="I203" s="64">
        <f t="shared" si="3"/>
        <v>0</v>
      </c>
      <c r="J203"/>
      <c r="K203" s="68"/>
      <c r="L203" s="33"/>
      <c r="M203" s="33"/>
      <c r="N203"/>
      <c r="O203"/>
      <c r="P203"/>
    </row>
    <row r="204" spans="1:16" ht="14.25" customHeight="1" x14ac:dyDescent="0.15">
      <c r="A204" s="49">
        <v>202</v>
      </c>
      <c r="B204" s="254"/>
      <c r="C204" s="252"/>
      <c r="D204" s="124"/>
      <c r="E204" s="128"/>
      <c r="F204" s="130"/>
      <c r="G204" s="58"/>
      <c r="H204" s="204"/>
      <c r="I204" s="64">
        <f t="shared" si="3"/>
        <v>0</v>
      </c>
      <c r="J204" s="79"/>
      <c r="K204" s="78"/>
      <c r="L204" s="33"/>
      <c r="M204" s="33"/>
      <c r="N204"/>
      <c r="O204"/>
      <c r="P204"/>
    </row>
    <row r="205" spans="1:16" ht="14.25" customHeight="1" x14ac:dyDescent="0.15">
      <c r="A205" s="49">
        <v>203</v>
      </c>
      <c r="B205" s="256"/>
      <c r="C205" s="252"/>
      <c r="D205" s="124"/>
      <c r="E205" s="128"/>
      <c r="F205" s="130"/>
      <c r="G205" s="58"/>
      <c r="H205" s="204"/>
      <c r="I205" s="64">
        <f t="shared" si="3"/>
        <v>0</v>
      </c>
      <c r="J205"/>
      <c r="K205"/>
      <c r="L205" s="33"/>
      <c r="M205" s="33"/>
      <c r="N205"/>
      <c r="O205"/>
      <c r="P205"/>
    </row>
    <row r="206" spans="1:16" ht="14.25" customHeight="1" x14ac:dyDescent="0.15">
      <c r="A206" s="49">
        <v>204</v>
      </c>
      <c r="B206" s="256"/>
      <c r="C206" s="252"/>
      <c r="D206" s="124"/>
      <c r="E206" s="128"/>
      <c r="F206" s="130"/>
      <c r="G206" s="58"/>
      <c r="H206" s="204"/>
      <c r="I206" s="64">
        <f t="shared" si="3"/>
        <v>0</v>
      </c>
      <c r="J206"/>
      <c r="K206"/>
      <c r="L206" s="33"/>
      <c r="M206" s="33"/>
      <c r="N206"/>
      <c r="O206"/>
      <c r="P206"/>
    </row>
    <row r="207" spans="1:16" ht="14.25" customHeight="1" x14ac:dyDescent="0.15">
      <c r="A207" s="49">
        <v>205</v>
      </c>
      <c r="B207" s="256"/>
      <c r="C207" s="252"/>
      <c r="D207" s="124"/>
      <c r="E207" s="128"/>
      <c r="F207" s="130"/>
      <c r="G207" s="58"/>
      <c r="H207" s="204"/>
      <c r="I207" s="64">
        <f t="shared" si="3"/>
        <v>0</v>
      </c>
      <c r="J207"/>
      <c r="K207"/>
      <c r="L207" s="67"/>
      <c r="M207" s="33"/>
      <c r="N207"/>
      <c r="O207"/>
      <c r="P207"/>
    </row>
    <row r="208" spans="1:16" ht="14.25" customHeight="1" x14ac:dyDescent="0.15">
      <c r="A208" s="49">
        <v>206</v>
      </c>
      <c r="B208" s="256"/>
      <c r="C208" s="252"/>
      <c r="D208" s="124"/>
      <c r="E208" s="128"/>
      <c r="F208" s="130"/>
      <c r="G208" s="58"/>
      <c r="H208" s="204"/>
      <c r="I208" s="64">
        <f t="shared" si="3"/>
        <v>0</v>
      </c>
      <c r="J208"/>
      <c r="K208"/>
      <c r="L208" s="33"/>
      <c r="M208" s="33"/>
      <c r="N208"/>
      <c r="O208"/>
      <c r="P208"/>
    </row>
    <row r="209" spans="1:17" ht="14.25" customHeight="1" x14ac:dyDescent="0.15">
      <c r="A209" s="49">
        <v>207</v>
      </c>
      <c r="B209" s="256"/>
      <c r="C209" s="252"/>
      <c r="D209" s="124"/>
      <c r="E209" s="128"/>
      <c r="F209" s="130"/>
      <c r="G209" s="58"/>
      <c r="H209" s="204"/>
      <c r="I209" s="64">
        <f t="shared" si="3"/>
        <v>0</v>
      </c>
      <c r="J209" s="33"/>
      <c r="K209" s="331"/>
      <c r="L209" s="331"/>
      <c r="M209" s="331"/>
      <c r="N209" s="331"/>
      <c r="O209" s="331"/>
      <c r="P209"/>
    </row>
    <row r="210" spans="1:17" ht="14.25" customHeight="1" x14ac:dyDescent="0.15">
      <c r="A210" s="49">
        <v>208</v>
      </c>
      <c r="B210" s="256"/>
      <c r="C210" s="252"/>
      <c r="D210" s="124"/>
      <c r="E210" s="128"/>
      <c r="F210" s="130"/>
      <c r="G210" s="58"/>
      <c r="H210" s="204"/>
      <c r="I210" s="64">
        <f t="shared" si="3"/>
        <v>0</v>
      </c>
      <c r="J210"/>
      <c r="K210"/>
      <c r="L210" s="33"/>
      <c r="M210" s="33"/>
      <c r="N210"/>
      <c r="O210"/>
      <c r="P210"/>
    </row>
    <row r="211" spans="1:17" ht="14.25" customHeight="1" x14ac:dyDescent="0.15">
      <c r="A211" s="49">
        <v>209</v>
      </c>
      <c r="B211" s="254"/>
      <c r="C211" s="252"/>
      <c r="D211" s="124"/>
      <c r="E211" s="128"/>
      <c r="F211" s="130"/>
      <c r="G211" s="58"/>
      <c r="H211" s="204"/>
      <c r="I211" s="64">
        <f t="shared" si="3"/>
        <v>0</v>
      </c>
      <c r="J211"/>
      <c r="K211"/>
      <c r="L211" s="33"/>
      <c r="M211" s="33"/>
      <c r="N211"/>
      <c r="O211"/>
      <c r="P211" s="33"/>
      <c r="Q211" s="33"/>
    </row>
    <row r="212" spans="1:17" ht="14.25" customHeight="1" x14ac:dyDescent="0.15">
      <c r="A212" s="49">
        <v>210</v>
      </c>
      <c r="B212" s="254"/>
      <c r="C212" s="252"/>
      <c r="D212" s="124"/>
      <c r="E212" s="128"/>
      <c r="F212" s="130"/>
      <c r="G212" s="58"/>
      <c r="H212" s="204"/>
      <c r="I212" s="64">
        <f t="shared" si="3"/>
        <v>0</v>
      </c>
      <c r="J212"/>
      <c r="K212"/>
      <c r="L212" s="33"/>
      <c r="M212" s="33"/>
      <c r="N212"/>
      <c r="O212"/>
      <c r="P212" s="68"/>
      <c r="Q212" s="65"/>
    </row>
    <row r="213" spans="1:17" ht="14.25" customHeight="1" x14ac:dyDescent="0.15">
      <c r="A213" s="49">
        <v>211</v>
      </c>
      <c r="B213" s="256"/>
      <c r="C213" s="252"/>
      <c r="D213" s="124"/>
      <c r="E213" s="128"/>
      <c r="F213" s="130"/>
      <c r="G213" s="58"/>
      <c r="H213" s="204"/>
      <c r="I213" s="64">
        <f t="shared" si="3"/>
        <v>0</v>
      </c>
      <c r="J213"/>
      <c r="K213" s="67"/>
      <c r="L213" s="33"/>
      <c r="M213" s="33"/>
      <c r="N213"/>
      <c r="O213"/>
      <c r="P213" s="68"/>
      <c r="Q213" s="2"/>
    </row>
    <row r="214" spans="1:17" ht="14.25" customHeight="1" x14ac:dyDescent="0.15">
      <c r="A214" s="49">
        <v>212</v>
      </c>
      <c r="B214" s="256"/>
      <c r="C214" s="252"/>
      <c r="D214" s="124"/>
      <c r="E214" s="128"/>
      <c r="F214" s="130"/>
      <c r="G214" s="58"/>
      <c r="H214" s="42"/>
      <c r="I214" s="64">
        <f t="shared" si="3"/>
        <v>0</v>
      </c>
      <c r="J214"/>
      <c r="K214"/>
      <c r="L214" s="112"/>
      <c r="M214" s="63"/>
      <c r="N214" s="63"/>
      <c r="O214"/>
      <c r="P214" s="33"/>
      <c r="Q214" s="65"/>
    </row>
    <row r="215" spans="1:17" ht="14.25" customHeight="1" x14ac:dyDescent="0.15">
      <c r="A215" s="49">
        <v>213</v>
      </c>
      <c r="B215" s="256"/>
      <c r="C215" s="252"/>
      <c r="D215" s="124"/>
      <c r="E215" s="128"/>
      <c r="F215" s="130"/>
      <c r="G215" s="58"/>
      <c r="H215" s="204"/>
      <c r="I215" s="64">
        <f t="shared" si="3"/>
        <v>0</v>
      </c>
      <c r="J215" s="110"/>
      <c r="K215" s="96"/>
      <c r="L215" s="96"/>
      <c r="M215" s="111"/>
      <c r="N215"/>
      <c r="O215"/>
      <c r="P215" s="33"/>
      <c r="Q215" s="68"/>
    </row>
    <row r="216" spans="1:17" ht="14.25" customHeight="1" x14ac:dyDescent="0.15">
      <c r="A216" s="49">
        <v>214</v>
      </c>
      <c r="B216" s="256"/>
      <c r="C216" s="252"/>
      <c r="D216" s="124"/>
      <c r="E216" s="128"/>
      <c r="F216" s="130"/>
      <c r="G216" s="58"/>
      <c r="H216" s="204"/>
      <c r="I216" s="64">
        <f t="shared" si="3"/>
        <v>0</v>
      </c>
      <c r="J216" s="63"/>
      <c r="K216"/>
      <c r="L216"/>
      <c r="M216"/>
      <c r="N216"/>
      <c r="O216"/>
      <c r="P216" s="33"/>
      <c r="Q216" s="65"/>
    </row>
    <row r="217" spans="1:17" ht="14.25" customHeight="1" x14ac:dyDescent="0.15">
      <c r="A217" s="49">
        <v>215</v>
      </c>
      <c r="B217" s="256"/>
      <c r="C217" s="252"/>
      <c r="D217" s="124"/>
      <c r="E217" s="128"/>
      <c r="F217" s="130"/>
      <c r="G217" s="58"/>
      <c r="H217" s="204"/>
      <c r="I217" s="64">
        <f t="shared" si="3"/>
        <v>0</v>
      </c>
      <c r="J217"/>
      <c r="K217"/>
      <c r="L217"/>
      <c r="M217"/>
      <c r="N217"/>
      <c r="O217"/>
      <c r="P217" s="68"/>
      <c r="Q217" s="2"/>
    </row>
    <row r="218" spans="1:17" ht="14.25" customHeight="1" x14ac:dyDescent="0.15">
      <c r="A218" s="49">
        <v>216</v>
      </c>
      <c r="B218" s="256"/>
      <c r="C218" s="252"/>
      <c r="D218" s="124"/>
      <c r="E218" s="128"/>
      <c r="F218" s="130"/>
      <c r="G218" s="58"/>
      <c r="H218" s="42"/>
      <c r="I218" s="64">
        <f t="shared" si="3"/>
        <v>0</v>
      </c>
      <c r="J218"/>
      <c r="K218"/>
      <c r="L218"/>
      <c r="M218"/>
      <c r="N218"/>
      <c r="O218"/>
      <c r="P218" s="68"/>
      <c r="Q218" s="2"/>
    </row>
    <row r="219" spans="1:17" ht="14.25" customHeight="1" x14ac:dyDescent="0.15">
      <c r="A219" s="49">
        <v>217</v>
      </c>
      <c r="B219" s="254"/>
      <c r="C219" s="252"/>
      <c r="D219" s="124"/>
      <c r="E219" s="128"/>
      <c r="F219" s="130"/>
      <c r="G219" s="58"/>
      <c r="H219" s="204"/>
      <c r="I219" s="64">
        <f t="shared" si="3"/>
        <v>0</v>
      </c>
      <c r="J219"/>
      <c r="K219"/>
      <c r="L219"/>
      <c r="M219"/>
      <c r="N219"/>
      <c r="O219"/>
      <c r="P219" s="33"/>
      <c r="Q219" s="2"/>
    </row>
    <row r="220" spans="1:17" ht="14.25" customHeight="1" x14ac:dyDescent="0.15">
      <c r="A220" s="49">
        <v>218</v>
      </c>
      <c r="B220" s="254"/>
      <c r="C220" s="252"/>
      <c r="D220" s="124"/>
      <c r="E220" s="128"/>
      <c r="F220" s="130"/>
      <c r="G220" s="58"/>
      <c r="H220" s="204"/>
      <c r="I220" s="64">
        <f t="shared" si="3"/>
        <v>0</v>
      </c>
      <c r="J220"/>
      <c r="K220" s="33"/>
      <c r="L220"/>
      <c r="M220"/>
      <c r="N220"/>
      <c r="O220"/>
      <c r="P220" s="68"/>
      <c r="Q220" s="2"/>
    </row>
    <row r="221" spans="1:17" ht="14.25" customHeight="1" x14ac:dyDescent="0.15">
      <c r="A221" s="49">
        <v>219</v>
      </c>
      <c r="B221" s="254"/>
      <c r="C221" s="252"/>
      <c r="D221" s="124"/>
      <c r="E221" s="128"/>
      <c r="F221" s="130"/>
      <c r="G221" s="58"/>
      <c r="H221" s="204"/>
      <c r="I221" s="64">
        <f t="shared" si="3"/>
        <v>0</v>
      </c>
      <c r="J221"/>
      <c r="K221" s="78"/>
      <c r="L221"/>
      <c r="M221"/>
      <c r="N221"/>
      <c r="O221"/>
      <c r="P221" s="33"/>
      <c r="Q221" s="65"/>
    </row>
    <row r="222" spans="1:17" ht="14.25" customHeight="1" x14ac:dyDescent="0.15">
      <c r="A222" s="49">
        <v>220</v>
      </c>
      <c r="B222" s="254"/>
      <c r="C222" s="252"/>
      <c r="D222" s="124"/>
      <c r="E222" s="128"/>
      <c r="F222" s="130"/>
      <c r="G222" s="58"/>
      <c r="H222" s="204"/>
      <c r="I222" s="64">
        <f t="shared" si="3"/>
        <v>0</v>
      </c>
      <c r="J222"/>
      <c r="K222" s="78"/>
      <c r="L222"/>
      <c r="M222"/>
      <c r="N222"/>
      <c r="O222"/>
      <c r="P222" s="69"/>
      <c r="Q222" s="2"/>
    </row>
    <row r="223" spans="1:17" ht="14.25" customHeight="1" x14ac:dyDescent="0.15">
      <c r="A223" s="49">
        <v>221</v>
      </c>
      <c r="B223" s="254"/>
      <c r="C223" s="252"/>
      <c r="D223" s="124"/>
      <c r="E223" s="128"/>
      <c r="F223" s="130"/>
      <c r="G223" s="58"/>
      <c r="H223" s="204"/>
      <c r="I223" s="64">
        <f t="shared" si="3"/>
        <v>0</v>
      </c>
      <c r="J223" s="33"/>
      <c r="K223" s="331"/>
      <c r="L223" s="331"/>
      <c r="M223" s="331"/>
      <c r="N223" s="331"/>
      <c r="O223" s="331"/>
      <c r="P223" s="68"/>
      <c r="Q223" s="2"/>
    </row>
    <row r="224" spans="1:17" ht="14.25" customHeight="1" x14ac:dyDescent="0.15">
      <c r="A224" s="49">
        <v>222</v>
      </c>
      <c r="B224" s="254"/>
      <c r="C224" s="252"/>
      <c r="D224" s="124"/>
      <c r="E224" s="128"/>
      <c r="F224" s="130"/>
      <c r="G224" s="58"/>
      <c r="H224" s="204"/>
      <c r="I224" s="64">
        <f t="shared" si="3"/>
        <v>0</v>
      </c>
      <c r="J224"/>
      <c r="K224"/>
      <c r="L224"/>
      <c r="M224"/>
      <c r="N224"/>
      <c r="O224"/>
      <c r="P224"/>
    </row>
    <row r="225" spans="1:16" ht="14.25" customHeight="1" x14ac:dyDescent="0.15">
      <c r="A225" s="49">
        <v>223</v>
      </c>
      <c r="B225" s="254"/>
      <c r="C225" s="252"/>
      <c r="D225" s="124"/>
      <c r="E225" s="128"/>
      <c r="F225" s="130"/>
      <c r="G225" s="58"/>
      <c r="H225" s="204"/>
      <c r="I225" s="64">
        <f t="shared" si="3"/>
        <v>0</v>
      </c>
      <c r="J225"/>
      <c r="K225"/>
      <c r="L225"/>
      <c r="M225"/>
      <c r="N225"/>
      <c r="O225"/>
      <c r="P225"/>
    </row>
    <row r="226" spans="1:16" ht="14.25" customHeight="1" x14ac:dyDescent="0.15">
      <c r="A226" s="49">
        <v>224</v>
      </c>
      <c r="B226" s="254"/>
      <c r="C226" s="252"/>
      <c r="D226" s="124"/>
      <c r="E226" s="128"/>
      <c r="F226" s="130"/>
      <c r="G226" s="58"/>
      <c r="H226" s="204"/>
      <c r="I226" s="64">
        <f t="shared" si="3"/>
        <v>0</v>
      </c>
      <c r="J226"/>
      <c r="K226"/>
      <c r="L226"/>
      <c r="M226"/>
      <c r="N226"/>
      <c r="O226"/>
      <c r="P226"/>
    </row>
    <row r="227" spans="1:16" ht="14.25" customHeight="1" x14ac:dyDescent="0.15">
      <c r="A227" s="49">
        <v>225</v>
      </c>
      <c r="B227" s="254"/>
      <c r="C227" s="252"/>
      <c r="D227" s="124"/>
      <c r="E227" s="128"/>
      <c r="F227" s="130"/>
      <c r="G227" s="58"/>
      <c r="H227" s="204"/>
      <c r="I227" s="64">
        <f t="shared" si="3"/>
        <v>0</v>
      </c>
      <c r="J227"/>
      <c r="K227"/>
      <c r="L227"/>
      <c r="M227"/>
      <c r="N227"/>
      <c r="O227"/>
      <c r="P227"/>
    </row>
    <row r="228" spans="1:16" ht="14.25" customHeight="1" x14ac:dyDescent="0.15">
      <c r="A228" s="49">
        <v>226</v>
      </c>
      <c r="B228" s="254"/>
      <c r="C228" s="252"/>
      <c r="D228" s="124"/>
      <c r="E228" s="128"/>
      <c r="F228" s="130"/>
      <c r="G228" s="58"/>
      <c r="H228" s="205"/>
      <c r="I228" s="64">
        <f t="shared" si="3"/>
        <v>0</v>
      </c>
      <c r="J228"/>
      <c r="K228"/>
      <c r="L228"/>
      <c r="M228"/>
      <c r="N228"/>
      <c r="O228"/>
      <c r="P228"/>
    </row>
    <row r="229" spans="1:16" ht="14.25" customHeight="1" x14ac:dyDescent="0.15">
      <c r="A229" s="49">
        <v>227</v>
      </c>
      <c r="B229" s="254"/>
      <c r="C229" s="252"/>
      <c r="D229" s="124"/>
      <c r="E229" s="128"/>
      <c r="F229" s="130"/>
      <c r="G229" s="58"/>
      <c r="H229" s="204"/>
      <c r="I229" s="64">
        <f t="shared" si="3"/>
        <v>0</v>
      </c>
      <c r="J229"/>
      <c r="K229"/>
      <c r="L229"/>
      <c r="M229"/>
      <c r="N229"/>
      <c r="O229"/>
      <c r="P229"/>
    </row>
    <row r="230" spans="1:16" ht="14.25" customHeight="1" x14ac:dyDescent="0.15">
      <c r="A230" s="49">
        <v>228</v>
      </c>
      <c r="B230" s="254"/>
      <c r="C230" s="252"/>
      <c r="D230" s="124"/>
      <c r="E230" s="128"/>
      <c r="F230" s="130"/>
      <c r="G230" s="58"/>
      <c r="H230" s="204"/>
      <c r="I230" s="64">
        <f t="shared" si="3"/>
        <v>0</v>
      </c>
      <c r="J230"/>
      <c r="K230"/>
      <c r="L230"/>
      <c r="M230"/>
      <c r="N230"/>
      <c r="O230"/>
      <c r="P230"/>
    </row>
    <row r="231" spans="1:16" ht="14.25" customHeight="1" x14ac:dyDescent="0.15">
      <c r="A231" s="49">
        <v>229</v>
      </c>
      <c r="B231" s="256"/>
      <c r="C231" s="252"/>
      <c r="D231" s="124"/>
      <c r="E231" s="128"/>
      <c r="F231" s="130"/>
      <c r="G231" s="58"/>
      <c r="H231" s="204"/>
      <c r="I231" s="64">
        <f t="shared" si="3"/>
        <v>0</v>
      </c>
      <c r="J231"/>
      <c r="K231"/>
      <c r="L231"/>
      <c r="M231"/>
      <c r="N231"/>
      <c r="O231"/>
      <c r="P231"/>
    </row>
    <row r="232" spans="1:16" ht="14.25" customHeight="1" x14ac:dyDescent="0.15">
      <c r="A232" s="49">
        <v>230</v>
      </c>
      <c r="B232" s="256"/>
      <c r="C232" s="252"/>
      <c r="D232" s="124"/>
      <c r="E232" s="128"/>
      <c r="F232" s="130"/>
      <c r="G232" s="58"/>
      <c r="H232" s="204"/>
      <c r="I232" s="64">
        <f t="shared" si="3"/>
        <v>0</v>
      </c>
      <c r="J232"/>
      <c r="K232"/>
      <c r="L232"/>
      <c r="M232"/>
      <c r="N232"/>
      <c r="O232"/>
      <c r="P232"/>
    </row>
    <row r="233" spans="1:16" ht="14.25" customHeight="1" x14ac:dyDescent="0.15">
      <c r="A233" s="49">
        <v>231</v>
      </c>
      <c r="B233" s="256"/>
      <c r="C233" s="252"/>
      <c r="D233" s="124"/>
      <c r="E233" s="128"/>
      <c r="F233" s="130"/>
      <c r="G233" s="58"/>
      <c r="H233" s="204"/>
      <c r="I233" s="64">
        <f t="shared" si="3"/>
        <v>0</v>
      </c>
      <c r="J233"/>
      <c r="K233"/>
      <c r="L233"/>
      <c r="M233"/>
      <c r="N233"/>
      <c r="O233"/>
      <c r="P233"/>
    </row>
    <row r="234" spans="1:16" ht="14.25" customHeight="1" x14ac:dyDescent="0.15">
      <c r="A234" s="49">
        <v>232</v>
      </c>
      <c r="B234" s="256"/>
      <c r="C234" s="252"/>
      <c r="D234" s="124"/>
      <c r="E234" s="128"/>
      <c r="F234" s="130"/>
      <c r="G234" s="58"/>
      <c r="H234" s="204"/>
      <c r="I234" s="64">
        <f t="shared" si="3"/>
        <v>0</v>
      </c>
      <c r="J234"/>
      <c r="K234"/>
      <c r="L234"/>
      <c r="M234"/>
      <c r="N234"/>
      <c r="O234"/>
      <c r="P234"/>
    </row>
    <row r="235" spans="1:16" ht="14.25" customHeight="1" x14ac:dyDescent="0.15">
      <c r="A235" s="49">
        <v>233</v>
      </c>
      <c r="B235" s="256"/>
      <c r="C235" s="252"/>
      <c r="D235" s="124"/>
      <c r="E235" s="128"/>
      <c r="F235" s="130"/>
      <c r="G235" s="58"/>
      <c r="H235" s="204"/>
      <c r="I235" s="64">
        <f t="shared" si="3"/>
        <v>0</v>
      </c>
      <c r="J235"/>
      <c r="K235"/>
      <c r="L235"/>
      <c r="M235"/>
      <c r="N235"/>
      <c r="O235"/>
      <c r="P235"/>
    </row>
    <row r="236" spans="1:16" ht="14.25" customHeight="1" x14ac:dyDescent="0.15">
      <c r="A236" s="49">
        <v>234</v>
      </c>
      <c r="B236" s="256"/>
      <c r="C236" s="252"/>
      <c r="D236" s="124"/>
      <c r="E236" s="128"/>
      <c r="F236" s="130"/>
      <c r="G236" s="58"/>
      <c r="H236" s="204"/>
      <c r="I236" s="64">
        <f t="shared" si="3"/>
        <v>0</v>
      </c>
      <c r="J236"/>
      <c r="K236"/>
      <c r="L236"/>
      <c r="M236"/>
      <c r="N236"/>
      <c r="O236"/>
      <c r="P236"/>
    </row>
    <row r="237" spans="1:16" ht="14.25" customHeight="1" x14ac:dyDescent="0.15">
      <c r="A237" s="49">
        <v>235</v>
      </c>
      <c r="B237" s="256"/>
      <c r="C237" s="252"/>
      <c r="D237" s="124"/>
      <c r="E237" s="128"/>
      <c r="F237" s="130"/>
      <c r="G237" s="58"/>
      <c r="H237" s="204"/>
      <c r="I237" s="64">
        <f t="shared" si="3"/>
        <v>0</v>
      </c>
      <c r="J237" s="109"/>
      <c r="K237"/>
      <c r="L237"/>
      <c r="M237"/>
      <c r="N237"/>
      <c r="O237"/>
      <c r="P237"/>
    </row>
    <row r="238" spans="1:16" ht="14.25" customHeight="1" x14ac:dyDescent="0.15">
      <c r="A238" s="49">
        <v>236</v>
      </c>
      <c r="B238" s="256"/>
      <c r="C238" s="252"/>
      <c r="D238" s="124"/>
      <c r="E238" s="128"/>
      <c r="F238" s="130"/>
      <c r="G238" s="58"/>
      <c r="H238" s="204"/>
      <c r="I238" s="64">
        <f t="shared" si="3"/>
        <v>0</v>
      </c>
      <c r="J238" s="110"/>
      <c r="K238" s="96"/>
      <c r="L238" s="96"/>
      <c r="M238" s="111"/>
      <c r="N238"/>
      <c r="O238"/>
      <c r="P238"/>
    </row>
    <row r="239" spans="1:16" ht="14.25" customHeight="1" x14ac:dyDescent="0.15">
      <c r="A239" s="49">
        <v>237</v>
      </c>
      <c r="B239" s="256"/>
      <c r="C239" s="252"/>
      <c r="D239" s="124"/>
      <c r="E239" s="128"/>
      <c r="F239" s="130"/>
      <c r="G239" s="58"/>
      <c r="H239" s="204"/>
      <c r="I239" s="64">
        <f t="shared" si="3"/>
        <v>0</v>
      </c>
      <c r="J239"/>
      <c r="K239"/>
      <c r="L239"/>
      <c r="M239"/>
      <c r="N239"/>
      <c r="O239"/>
      <c r="P239"/>
    </row>
    <row r="240" spans="1:16" ht="14.25" customHeight="1" x14ac:dyDescent="0.15">
      <c r="A240" s="49">
        <v>238</v>
      </c>
      <c r="B240" s="254"/>
      <c r="C240" s="252"/>
      <c r="D240" s="124"/>
      <c r="E240" s="128"/>
      <c r="F240" s="130"/>
      <c r="G240" s="58"/>
      <c r="H240" s="204"/>
      <c r="I240" s="64">
        <f t="shared" si="3"/>
        <v>0</v>
      </c>
      <c r="J240"/>
      <c r="K240" s="78"/>
      <c r="L240"/>
      <c r="M240"/>
      <c r="N240"/>
      <c r="O240"/>
      <c r="P240"/>
    </row>
    <row r="241" spans="1:16" ht="14.25" customHeight="1" x14ac:dyDescent="0.15">
      <c r="A241" s="49">
        <v>239</v>
      </c>
      <c r="B241" s="254"/>
      <c r="C241" s="252"/>
      <c r="D241" s="124"/>
      <c r="E241" s="128"/>
      <c r="F241" s="130"/>
      <c r="G241" s="58"/>
      <c r="H241" s="204"/>
      <c r="I241" s="64">
        <f t="shared" si="3"/>
        <v>0</v>
      </c>
      <c r="J241"/>
      <c r="K241" s="78"/>
      <c r="L241"/>
      <c r="M241"/>
      <c r="N241"/>
      <c r="O241"/>
      <c r="P241"/>
    </row>
    <row r="242" spans="1:16" ht="14.25" customHeight="1" x14ac:dyDescent="0.15">
      <c r="A242" s="49">
        <v>240</v>
      </c>
      <c r="B242" s="254"/>
      <c r="C242" s="252"/>
      <c r="D242" s="124"/>
      <c r="E242" s="128"/>
      <c r="F242" s="130"/>
      <c r="G242" s="58"/>
      <c r="H242" s="204"/>
      <c r="I242" s="64">
        <f t="shared" si="3"/>
        <v>0</v>
      </c>
      <c r="J242"/>
      <c r="K242"/>
      <c r="L242"/>
      <c r="M242"/>
      <c r="N242"/>
      <c r="O242"/>
      <c r="P242"/>
    </row>
    <row r="243" spans="1:16" ht="14.25" customHeight="1" x14ac:dyDescent="0.15">
      <c r="A243" s="49">
        <v>241</v>
      </c>
      <c r="B243" s="254"/>
      <c r="C243" s="252"/>
      <c r="D243" s="124"/>
      <c r="E243" s="128"/>
      <c r="F243" s="130"/>
      <c r="G243" s="58"/>
      <c r="H243" s="204"/>
      <c r="I243" s="64">
        <f t="shared" si="3"/>
        <v>0</v>
      </c>
      <c r="J243"/>
      <c r="K243"/>
      <c r="L243"/>
      <c r="M243"/>
      <c r="N243"/>
      <c r="O243"/>
      <c r="P243"/>
    </row>
    <row r="244" spans="1:16" ht="14.25" customHeight="1" x14ac:dyDescent="0.15">
      <c r="A244" s="49">
        <v>242</v>
      </c>
      <c r="B244" s="254"/>
      <c r="C244" s="252"/>
      <c r="D244" s="124"/>
      <c r="E244" s="128"/>
      <c r="F244" s="130"/>
      <c r="G244" s="58"/>
      <c r="H244" s="204"/>
      <c r="I244" s="64">
        <f t="shared" si="3"/>
        <v>0</v>
      </c>
      <c r="J244" s="110"/>
      <c r="K244" s="63"/>
      <c r="L244" s="63"/>
      <c r="M244" s="111"/>
      <c r="N244"/>
      <c r="O244"/>
      <c r="P244"/>
    </row>
    <row r="245" spans="1:16" ht="14.25" customHeight="1" x14ac:dyDescent="0.15">
      <c r="A245" s="49">
        <v>243</v>
      </c>
      <c r="B245" s="254"/>
      <c r="C245" s="252"/>
      <c r="D245" s="124"/>
      <c r="E245" s="128"/>
      <c r="F245" s="130"/>
      <c r="G245" s="58"/>
      <c r="H245" s="204"/>
      <c r="I245" s="64">
        <f t="shared" si="3"/>
        <v>0</v>
      </c>
      <c r="J245"/>
      <c r="K245"/>
      <c r="L245"/>
      <c r="M245"/>
      <c r="N245"/>
      <c r="O245"/>
      <c r="P245"/>
    </row>
    <row r="246" spans="1:16" ht="14.25" customHeight="1" x14ac:dyDescent="0.15">
      <c r="A246" s="49">
        <v>244</v>
      </c>
      <c r="B246" s="254"/>
      <c r="C246" s="252"/>
      <c r="D246" s="124"/>
      <c r="E246" s="128"/>
      <c r="F246" s="130"/>
      <c r="G246" s="58"/>
      <c r="H246" s="204"/>
      <c r="I246" s="64">
        <f t="shared" si="3"/>
        <v>0</v>
      </c>
      <c r="J246" s="33"/>
      <c r="K246" s="331"/>
      <c r="L246" s="331"/>
      <c r="M246" s="331"/>
      <c r="N246" s="331"/>
      <c r="O246" s="331"/>
      <c r="P246"/>
    </row>
    <row r="247" spans="1:16" ht="14.25" customHeight="1" x14ac:dyDescent="0.15">
      <c r="A247" s="49">
        <v>245</v>
      </c>
      <c r="B247" s="256"/>
      <c r="C247" s="252"/>
      <c r="D247" s="124"/>
      <c r="E247" s="128"/>
      <c r="F247" s="130"/>
      <c r="G247" s="58"/>
      <c r="H247" s="204"/>
      <c r="I247" s="64">
        <f t="shared" si="3"/>
        <v>0</v>
      </c>
      <c r="J247"/>
      <c r="K247"/>
      <c r="L247"/>
      <c r="M247"/>
      <c r="N247"/>
      <c r="O247"/>
      <c r="P247"/>
    </row>
    <row r="248" spans="1:16" ht="14.25" customHeight="1" x14ac:dyDescent="0.15">
      <c r="A248" s="49">
        <v>246</v>
      </c>
      <c r="B248" s="256"/>
      <c r="C248" s="252"/>
      <c r="D248" s="124"/>
      <c r="E248" s="128"/>
      <c r="F248" s="130"/>
      <c r="G248" s="58"/>
      <c r="H248" s="204"/>
      <c r="I248" s="64">
        <f t="shared" si="3"/>
        <v>0</v>
      </c>
      <c r="J248"/>
      <c r="K248"/>
      <c r="L248"/>
      <c r="M248"/>
      <c r="N248"/>
      <c r="O248"/>
      <c r="P248"/>
    </row>
    <row r="249" spans="1:16" ht="14.25" customHeight="1" x14ac:dyDescent="0.15">
      <c r="A249" s="49">
        <v>247</v>
      </c>
      <c r="B249" s="256"/>
      <c r="C249" s="252"/>
      <c r="D249" s="124"/>
      <c r="E249" s="128"/>
      <c r="F249" s="130"/>
      <c r="G249" s="58"/>
      <c r="H249" s="204"/>
      <c r="I249" s="64">
        <f t="shared" si="3"/>
        <v>0</v>
      </c>
      <c r="J249" s="109"/>
      <c r="K249"/>
      <c r="L249"/>
      <c r="M249"/>
      <c r="N249"/>
      <c r="O249"/>
      <c r="P249"/>
    </row>
    <row r="250" spans="1:16" ht="14.25" customHeight="1" x14ac:dyDescent="0.15">
      <c r="A250" s="49">
        <v>248</v>
      </c>
      <c r="B250" s="256"/>
      <c r="C250" s="252"/>
      <c r="D250" s="124"/>
      <c r="E250" s="128"/>
      <c r="F250" s="130"/>
      <c r="G250" s="58"/>
      <c r="H250" s="204"/>
      <c r="I250" s="64">
        <f t="shared" si="3"/>
        <v>0</v>
      </c>
      <c r="J250"/>
      <c r="K250"/>
      <c r="L250"/>
      <c r="M250"/>
      <c r="N250"/>
      <c r="O250"/>
      <c r="P250"/>
    </row>
    <row r="251" spans="1:16" ht="14.25" customHeight="1" x14ac:dyDescent="0.15">
      <c r="A251" s="49">
        <v>249</v>
      </c>
      <c r="B251" s="256"/>
      <c r="C251" s="252"/>
      <c r="D251" s="124"/>
      <c r="E251" s="128"/>
      <c r="F251" s="130"/>
      <c r="G251" s="58"/>
      <c r="H251" s="204"/>
      <c r="I251" s="64">
        <f t="shared" si="3"/>
        <v>0</v>
      </c>
      <c r="J251" s="79"/>
      <c r="K251" s="331"/>
      <c r="L251" s="331"/>
      <c r="M251" s="331"/>
      <c r="N251" s="331"/>
      <c r="O251" s="331"/>
      <c r="P251"/>
    </row>
    <row r="252" spans="1:16" ht="14.25" customHeight="1" x14ac:dyDescent="0.15">
      <c r="A252" s="49">
        <v>250</v>
      </c>
      <c r="B252" s="256"/>
      <c r="C252" s="252"/>
      <c r="D252" s="124"/>
      <c r="E252" s="128"/>
      <c r="F252" s="130"/>
      <c r="G252" s="58"/>
      <c r="H252" s="204"/>
      <c r="I252" s="64">
        <f t="shared" si="3"/>
        <v>0</v>
      </c>
      <c r="J252"/>
      <c r="K252" s="331"/>
      <c r="L252" s="331"/>
      <c r="M252" s="331"/>
      <c r="N252" s="331"/>
      <c r="O252"/>
      <c r="P252"/>
    </row>
    <row r="253" spans="1:16" ht="14.25" customHeight="1" x14ac:dyDescent="0.15">
      <c r="A253" s="49">
        <v>251</v>
      </c>
      <c r="B253" s="254"/>
      <c r="C253" s="252"/>
      <c r="D253" s="124"/>
      <c r="E253" s="128"/>
      <c r="F253" s="130"/>
      <c r="G253" s="58"/>
      <c r="H253" s="204"/>
      <c r="I253" s="64">
        <f t="shared" si="3"/>
        <v>0</v>
      </c>
      <c r="J253"/>
      <c r="K253"/>
      <c r="L253"/>
      <c r="M253"/>
      <c r="N253"/>
      <c r="O253"/>
      <c r="P253"/>
    </row>
    <row r="254" spans="1:16" ht="14.25" customHeight="1" x14ac:dyDescent="0.15">
      <c r="A254" s="49">
        <v>252</v>
      </c>
      <c r="B254" s="254"/>
      <c r="C254" s="252"/>
      <c r="D254" s="124"/>
      <c r="E254" s="128"/>
      <c r="F254" s="130"/>
      <c r="G254" s="58"/>
      <c r="H254" s="204"/>
      <c r="I254" s="64">
        <f t="shared" si="3"/>
        <v>0</v>
      </c>
      <c r="J254" s="109"/>
      <c r="K254" s="78"/>
      <c r="L254"/>
      <c r="M254"/>
      <c r="N254"/>
      <c r="O254"/>
      <c r="P254"/>
    </row>
    <row r="255" spans="1:16" ht="14.25" customHeight="1" x14ac:dyDescent="0.15">
      <c r="A255" s="49">
        <v>253</v>
      </c>
      <c r="B255" s="254"/>
      <c r="C255" s="252"/>
      <c r="D255" s="124"/>
      <c r="E255" s="128"/>
      <c r="F255" s="130"/>
      <c r="G255" s="58"/>
      <c r="H255" s="204"/>
      <c r="I255" s="64">
        <f t="shared" si="3"/>
        <v>0</v>
      </c>
      <c r="J255"/>
      <c r="K255"/>
      <c r="L255"/>
      <c r="M255"/>
      <c r="N255"/>
      <c r="O255"/>
      <c r="P255"/>
    </row>
    <row r="256" spans="1:16" ht="14.25" customHeight="1" x14ac:dyDescent="0.15">
      <c r="A256" s="49">
        <v>254</v>
      </c>
      <c r="B256" s="254"/>
      <c r="C256" s="252"/>
      <c r="D256" s="124"/>
      <c r="E256" s="128"/>
      <c r="F256" s="130"/>
      <c r="G256" s="58"/>
      <c r="H256" s="204"/>
      <c r="I256" s="64">
        <f t="shared" si="3"/>
        <v>0</v>
      </c>
      <c r="J256" s="79"/>
      <c r="K256" s="331"/>
      <c r="L256" s="331"/>
      <c r="M256" s="331"/>
      <c r="N256" s="331"/>
      <c r="O256" s="331"/>
      <c r="P256"/>
    </row>
    <row r="257" spans="1:16" ht="14.25" customHeight="1" x14ac:dyDescent="0.15">
      <c r="A257" s="49">
        <v>255</v>
      </c>
      <c r="B257" s="254"/>
      <c r="C257" s="252"/>
      <c r="D257" s="124"/>
      <c r="E257" s="128"/>
      <c r="F257" s="130"/>
      <c r="G257" s="58"/>
      <c r="H257" s="64"/>
      <c r="I257" s="64">
        <f t="shared" si="3"/>
        <v>0</v>
      </c>
      <c r="J257"/>
      <c r="K257"/>
      <c r="L257"/>
      <c r="M257"/>
      <c r="N257"/>
      <c r="O257"/>
      <c r="P257"/>
    </row>
    <row r="258" spans="1:16" ht="14.25" customHeight="1" x14ac:dyDescent="0.15">
      <c r="A258" s="49">
        <v>256</v>
      </c>
      <c r="B258" s="254"/>
      <c r="C258" s="252"/>
      <c r="D258" s="124"/>
      <c r="E258" s="128"/>
      <c r="F258" s="130"/>
      <c r="G258" s="58"/>
      <c r="H258" s="64"/>
      <c r="I258" s="64">
        <f t="shared" si="3"/>
        <v>0</v>
      </c>
      <c r="J258"/>
      <c r="K258"/>
      <c r="L258"/>
      <c r="M258"/>
      <c r="N258"/>
      <c r="O258"/>
      <c r="P258"/>
    </row>
    <row r="259" spans="1:16" ht="14.25" customHeight="1" x14ac:dyDescent="0.15">
      <c r="A259" s="49">
        <v>257</v>
      </c>
      <c r="B259" s="256"/>
      <c r="C259" s="252"/>
      <c r="D259" s="124"/>
      <c r="E259" s="128"/>
      <c r="F259" s="130"/>
      <c r="G259" s="13"/>
      <c r="H259" s="204"/>
      <c r="I259" s="64">
        <f t="shared" si="3"/>
        <v>0</v>
      </c>
      <c r="J259"/>
      <c r="K259"/>
      <c r="L259"/>
      <c r="M259"/>
      <c r="N259"/>
      <c r="O259"/>
      <c r="P259"/>
    </row>
    <row r="260" spans="1:16" ht="14.25" customHeight="1" x14ac:dyDescent="0.15">
      <c r="A260" s="49">
        <v>258</v>
      </c>
      <c r="B260" s="256"/>
      <c r="C260" s="252"/>
      <c r="D260" s="124"/>
      <c r="E260" s="128"/>
      <c r="F260" s="130"/>
      <c r="G260" s="58"/>
      <c r="H260" s="64"/>
      <c r="I260" s="64">
        <f t="shared" si="3"/>
        <v>0</v>
      </c>
      <c r="J260"/>
      <c r="K260"/>
      <c r="L260"/>
      <c r="M260"/>
      <c r="N260"/>
      <c r="O260"/>
      <c r="P260"/>
    </row>
    <row r="261" spans="1:16" ht="14.25" customHeight="1" x14ac:dyDescent="0.15">
      <c r="A261" s="49">
        <v>259</v>
      </c>
      <c r="B261" s="254"/>
      <c r="C261" s="252"/>
      <c r="D261" s="124"/>
      <c r="E261" s="128"/>
      <c r="F261" s="130"/>
      <c r="G261" s="58"/>
      <c r="H261" s="64"/>
      <c r="I261" s="64">
        <f t="shared" si="3"/>
        <v>0</v>
      </c>
      <c r="J261" s="110"/>
      <c r="K261" s="63"/>
      <c r="L261" s="63"/>
      <c r="M261" s="111"/>
      <c r="N261"/>
      <c r="O261"/>
      <c r="P261"/>
    </row>
    <row r="262" spans="1:16" ht="14.25" customHeight="1" x14ac:dyDescent="0.15">
      <c r="A262" s="49">
        <v>260</v>
      </c>
      <c r="B262" s="256"/>
      <c r="C262" s="252"/>
      <c r="D262" s="124"/>
      <c r="E262" s="128"/>
      <c r="F262" s="130"/>
      <c r="G262" s="58"/>
      <c r="H262" s="64"/>
      <c r="I262" s="64">
        <f t="shared" si="3"/>
        <v>0</v>
      </c>
      <c r="J262" s="33"/>
      <c r="K262" s="331"/>
      <c r="L262" s="331"/>
      <c r="M262" s="331"/>
      <c r="N262" s="331"/>
      <c r="O262" s="331"/>
      <c r="P262"/>
    </row>
    <row r="263" spans="1:16" ht="14.25" customHeight="1" x14ac:dyDescent="0.15">
      <c r="A263" s="49">
        <v>261</v>
      </c>
      <c r="B263" s="254"/>
      <c r="C263" s="252"/>
      <c r="D263" s="124"/>
      <c r="E263" s="128"/>
      <c r="F263" s="130"/>
      <c r="G263" s="58"/>
      <c r="H263" s="204"/>
      <c r="I263" s="64">
        <f t="shared" si="3"/>
        <v>0</v>
      </c>
      <c r="J263"/>
      <c r="K263"/>
      <c r="L263"/>
      <c r="M263"/>
      <c r="N263"/>
      <c r="O263"/>
      <c r="P263"/>
    </row>
    <row r="264" spans="1:16" ht="14.25" customHeight="1" x14ac:dyDescent="0.15">
      <c r="A264" s="49">
        <v>262</v>
      </c>
      <c r="B264" s="254"/>
      <c r="C264" s="252"/>
      <c r="D264" s="124"/>
      <c r="E264" s="128"/>
      <c r="F264" s="130"/>
      <c r="G264" s="58"/>
      <c r="H264" s="64"/>
      <c r="I264" s="64">
        <f t="shared" si="3"/>
        <v>0</v>
      </c>
      <c r="J264"/>
      <c r="K264"/>
      <c r="L264"/>
      <c r="M264"/>
      <c r="N264"/>
      <c r="O264"/>
      <c r="P264"/>
    </row>
    <row r="265" spans="1:16" ht="14.25" customHeight="1" x14ac:dyDescent="0.15">
      <c r="A265" s="49">
        <v>263</v>
      </c>
      <c r="B265" s="256"/>
      <c r="C265" s="252"/>
      <c r="D265" s="124"/>
      <c r="E265" s="128"/>
      <c r="F265" s="130"/>
      <c r="G265" s="58"/>
      <c r="H265" s="64"/>
      <c r="I265" s="64">
        <f t="shared" si="3"/>
        <v>0</v>
      </c>
      <c r="J265"/>
      <c r="K265"/>
      <c r="L265"/>
      <c r="M265"/>
      <c r="N265"/>
      <c r="O265"/>
      <c r="P265"/>
    </row>
    <row r="266" spans="1:16" ht="14.25" customHeight="1" x14ac:dyDescent="0.15">
      <c r="A266" s="49">
        <v>264</v>
      </c>
      <c r="B266" s="256"/>
      <c r="C266" s="252"/>
      <c r="D266" s="124"/>
      <c r="E266" s="128"/>
      <c r="F266" s="131"/>
      <c r="G266" s="58"/>
      <c r="H266" s="204"/>
      <c r="I266" s="64">
        <f t="shared" ref="I266:I329" si="4">I265+G266-H266</f>
        <v>0</v>
      </c>
      <c r="J266"/>
      <c r="K266"/>
      <c r="L266"/>
      <c r="M266"/>
      <c r="N266"/>
      <c r="O266"/>
      <c r="P266"/>
    </row>
    <row r="267" spans="1:16" ht="14.25" customHeight="1" x14ac:dyDescent="0.15">
      <c r="A267" s="49">
        <v>265</v>
      </c>
      <c r="B267" s="256"/>
      <c r="C267" s="252"/>
      <c r="D267" s="124"/>
      <c r="E267" s="128"/>
      <c r="F267" s="131"/>
      <c r="G267" s="13"/>
      <c r="H267" s="204"/>
      <c r="I267" s="64">
        <f t="shared" si="4"/>
        <v>0</v>
      </c>
      <c r="J267"/>
      <c r="K267" s="78"/>
      <c r="L267"/>
      <c r="M267"/>
      <c r="N267"/>
      <c r="O267"/>
      <c r="P267"/>
    </row>
    <row r="268" spans="1:16" ht="14.25" customHeight="1" x14ac:dyDescent="0.15">
      <c r="A268" s="49">
        <v>266</v>
      </c>
      <c r="B268" s="256"/>
      <c r="C268" s="252"/>
      <c r="D268" s="124"/>
      <c r="E268" s="128"/>
      <c r="F268" s="130"/>
      <c r="G268" s="58"/>
      <c r="H268" s="204"/>
      <c r="I268" s="64">
        <f t="shared" si="4"/>
        <v>0</v>
      </c>
      <c r="J268" s="33"/>
      <c r="K268" s="331"/>
      <c r="L268" s="331"/>
      <c r="M268" s="331"/>
      <c r="N268" s="331"/>
      <c r="O268" s="331"/>
      <c r="P268"/>
    </row>
    <row r="269" spans="1:16" ht="14.25" customHeight="1" x14ac:dyDescent="0.15">
      <c r="A269" s="49">
        <v>267</v>
      </c>
      <c r="B269" s="254"/>
      <c r="C269" s="252"/>
      <c r="D269" s="124"/>
      <c r="E269" s="128"/>
      <c r="F269" s="130"/>
      <c r="G269" s="58"/>
      <c r="H269" s="204"/>
      <c r="I269" s="64">
        <f t="shared" si="4"/>
        <v>0</v>
      </c>
      <c r="J269"/>
      <c r="K269"/>
      <c r="L269"/>
      <c r="M269"/>
      <c r="N269"/>
      <c r="O269"/>
      <c r="P269"/>
    </row>
    <row r="270" spans="1:16" ht="14.25" customHeight="1" x14ac:dyDescent="0.15">
      <c r="A270" s="49">
        <v>268</v>
      </c>
      <c r="B270" s="254"/>
      <c r="C270" s="252"/>
      <c r="D270" s="124"/>
      <c r="E270" s="128"/>
      <c r="F270" s="130"/>
      <c r="G270" s="58"/>
      <c r="H270" s="204"/>
      <c r="I270" s="64">
        <f t="shared" si="4"/>
        <v>0</v>
      </c>
      <c r="J270" s="109"/>
      <c r="K270" s="335"/>
      <c r="L270" s="335"/>
      <c r="M270" s="335"/>
      <c r="N270"/>
      <c r="O270"/>
      <c r="P270"/>
    </row>
    <row r="271" spans="1:16" ht="14.25" customHeight="1" x14ac:dyDescent="0.15">
      <c r="A271" s="49">
        <v>269</v>
      </c>
      <c r="B271" s="254"/>
      <c r="C271" s="252"/>
      <c r="D271" s="124"/>
      <c r="E271" s="128"/>
      <c r="F271" s="130"/>
      <c r="G271" s="58"/>
      <c r="H271" s="204"/>
      <c r="I271" s="64">
        <f t="shared" si="4"/>
        <v>0</v>
      </c>
      <c r="J271" s="110"/>
      <c r="K271" s="96"/>
      <c r="L271" s="96"/>
      <c r="M271" s="96"/>
      <c r="N271" s="96"/>
      <c r="O271"/>
      <c r="P271"/>
    </row>
    <row r="272" spans="1:16" ht="14.25" customHeight="1" x14ac:dyDescent="0.15">
      <c r="A272" s="49">
        <v>270</v>
      </c>
      <c r="B272" s="254"/>
      <c r="C272" s="252"/>
      <c r="D272" s="124"/>
      <c r="E272" s="128"/>
      <c r="F272" s="130"/>
      <c r="G272" s="58"/>
      <c r="H272" s="42"/>
      <c r="I272" s="64">
        <f t="shared" si="4"/>
        <v>0</v>
      </c>
      <c r="J272"/>
      <c r="K272"/>
      <c r="L272"/>
      <c r="M272"/>
      <c r="N272"/>
      <c r="O272"/>
      <c r="P272"/>
    </row>
    <row r="273" spans="1:16" ht="14.25" customHeight="1" x14ac:dyDescent="0.15">
      <c r="A273" s="49">
        <v>271</v>
      </c>
      <c r="B273" s="256"/>
      <c r="C273" s="252"/>
      <c r="D273" s="124"/>
      <c r="E273" s="128"/>
      <c r="F273" s="130"/>
      <c r="G273" s="58"/>
      <c r="H273" s="204"/>
      <c r="I273" s="64">
        <f t="shared" si="4"/>
        <v>0</v>
      </c>
      <c r="J273"/>
      <c r="K273"/>
      <c r="L273"/>
      <c r="M273"/>
      <c r="N273"/>
      <c r="O273"/>
      <c r="P273"/>
    </row>
    <row r="274" spans="1:16" ht="14.25" customHeight="1" x14ac:dyDescent="0.15">
      <c r="A274" s="49">
        <v>272</v>
      </c>
      <c r="B274" s="256"/>
      <c r="C274" s="252"/>
      <c r="D274" s="124"/>
      <c r="E274" s="128"/>
      <c r="F274" s="130"/>
      <c r="G274" s="58"/>
      <c r="H274" s="204"/>
      <c r="I274" s="64">
        <f t="shared" si="4"/>
        <v>0</v>
      </c>
      <c r="J274"/>
      <c r="K274"/>
      <c r="L274"/>
      <c r="M274"/>
      <c r="N274"/>
      <c r="O274"/>
      <c r="P274"/>
    </row>
    <row r="275" spans="1:16" ht="14.25" customHeight="1" x14ac:dyDescent="0.15">
      <c r="A275" s="49">
        <v>273</v>
      </c>
      <c r="B275" s="256"/>
      <c r="C275" s="252"/>
      <c r="D275" s="124"/>
      <c r="E275" s="128"/>
      <c r="F275" s="131"/>
      <c r="G275" s="58"/>
      <c r="H275" s="204"/>
      <c r="I275" s="64">
        <f t="shared" si="4"/>
        <v>0</v>
      </c>
      <c r="J275"/>
      <c r="K275"/>
      <c r="L275"/>
      <c r="M275"/>
      <c r="N275"/>
      <c r="O275"/>
      <c r="P275"/>
    </row>
    <row r="276" spans="1:16" ht="14.25" customHeight="1" x14ac:dyDescent="0.15">
      <c r="A276" s="49">
        <v>274</v>
      </c>
      <c r="B276" s="256"/>
      <c r="C276" s="252"/>
      <c r="D276" s="124"/>
      <c r="E276" s="128"/>
      <c r="F276" s="130"/>
      <c r="G276" s="58"/>
      <c r="H276" s="204"/>
      <c r="I276" s="64">
        <f t="shared" si="4"/>
        <v>0</v>
      </c>
      <c r="J276"/>
      <c r="K276" s="335"/>
      <c r="L276" s="335"/>
      <c r="M276" s="335"/>
      <c r="N276"/>
      <c r="O276"/>
      <c r="P276"/>
    </row>
    <row r="277" spans="1:16" ht="14.25" customHeight="1" x14ac:dyDescent="0.15">
      <c r="A277" s="49">
        <v>275</v>
      </c>
      <c r="B277" s="256"/>
      <c r="C277" s="252"/>
      <c r="D277" s="124"/>
      <c r="E277" s="128"/>
      <c r="F277" s="130"/>
      <c r="G277" s="62"/>
      <c r="H277" s="204"/>
      <c r="I277" s="64">
        <f t="shared" si="4"/>
        <v>0</v>
      </c>
      <c r="J277"/>
      <c r="K277"/>
      <c r="L277"/>
      <c r="M277"/>
      <c r="N277"/>
      <c r="O277"/>
      <c r="P277"/>
    </row>
    <row r="278" spans="1:16" ht="14.25" customHeight="1" x14ac:dyDescent="0.15">
      <c r="A278" s="49">
        <v>276</v>
      </c>
      <c r="B278" s="256"/>
      <c r="C278" s="252"/>
      <c r="D278" s="124"/>
      <c r="E278" s="128"/>
      <c r="F278" s="131"/>
      <c r="G278" s="58"/>
      <c r="H278" s="204"/>
      <c r="I278" s="64">
        <f t="shared" si="4"/>
        <v>0</v>
      </c>
      <c r="J278"/>
      <c r="K278"/>
      <c r="L278"/>
      <c r="M278"/>
      <c r="N278"/>
      <c r="O278"/>
      <c r="P278"/>
    </row>
    <row r="279" spans="1:16" ht="14.25" customHeight="1" x14ac:dyDescent="0.15">
      <c r="A279" s="49">
        <v>277</v>
      </c>
      <c r="B279" s="254"/>
      <c r="C279" s="252"/>
      <c r="D279" s="124"/>
      <c r="E279" s="128"/>
      <c r="F279" s="130"/>
      <c r="G279" s="58"/>
      <c r="H279" s="204"/>
      <c r="I279" s="64">
        <f t="shared" si="4"/>
        <v>0</v>
      </c>
      <c r="J279" s="79"/>
      <c r="K279"/>
      <c r="L279"/>
      <c r="M279"/>
      <c r="N279"/>
      <c r="O279"/>
      <c r="P279"/>
    </row>
    <row r="280" spans="1:16" ht="14.25" customHeight="1" x14ac:dyDescent="0.15">
      <c r="A280" s="49">
        <v>278</v>
      </c>
      <c r="B280" s="256"/>
      <c r="C280" s="252"/>
      <c r="D280" s="124"/>
      <c r="E280" s="128"/>
      <c r="F280" s="130"/>
      <c r="G280" s="58"/>
      <c r="H280" s="64"/>
      <c r="I280" s="64">
        <f t="shared" si="4"/>
        <v>0</v>
      </c>
      <c r="J280"/>
      <c r="K280"/>
      <c r="L280"/>
      <c r="M280"/>
      <c r="N280"/>
      <c r="O280"/>
      <c r="P280"/>
    </row>
    <row r="281" spans="1:16" ht="14.25" customHeight="1" x14ac:dyDescent="0.15">
      <c r="A281" s="49">
        <v>279</v>
      </c>
      <c r="B281" s="256"/>
      <c r="C281" s="252"/>
      <c r="D281" s="124"/>
      <c r="E281" s="128"/>
      <c r="F281" s="130"/>
      <c r="G281" s="58"/>
      <c r="H281" s="204"/>
      <c r="I281" s="64">
        <f t="shared" si="4"/>
        <v>0</v>
      </c>
      <c r="J281"/>
      <c r="K281"/>
      <c r="L281"/>
      <c r="M281"/>
      <c r="N281"/>
      <c r="O281"/>
      <c r="P281"/>
    </row>
    <row r="282" spans="1:16" ht="14.25" customHeight="1" x14ac:dyDescent="0.15">
      <c r="A282" s="49">
        <v>280</v>
      </c>
      <c r="B282" s="254"/>
      <c r="C282" s="252"/>
      <c r="D282" s="124"/>
      <c r="E282" s="128"/>
      <c r="F282" s="130"/>
      <c r="G282" s="58"/>
      <c r="H282" s="42"/>
      <c r="I282" s="64">
        <f t="shared" si="4"/>
        <v>0</v>
      </c>
      <c r="J282"/>
      <c r="K282" s="331"/>
      <c r="L282" s="331"/>
      <c r="M282" s="331"/>
      <c r="N282" s="331"/>
      <c r="O282"/>
      <c r="P282"/>
    </row>
    <row r="283" spans="1:16" ht="14.25" customHeight="1" x14ac:dyDescent="0.15">
      <c r="A283" s="49">
        <v>281</v>
      </c>
      <c r="B283" s="256"/>
      <c r="C283" s="252"/>
      <c r="D283" s="124"/>
      <c r="E283" s="128"/>
      <c r="F283" s="131"/>
      <c r="G283" s="58"/>
      <c r="H283" s="42"/>
      <c r="I283" s="64">
        <f t="shared" si="4"/>
        <v>0</v>
      </c>
      <c r="J283" s="109"/>
      <c r="K283" s="331"/>
      <c r="L283" s="331"/>
      <c r="M283" s="331"/>
      <c r="N283" s="331"/>
      <c r="O283"/>
      <c r="P283"/>
    </row>
    <row r="284" spans="1:16" ht="14.25" customHeight="1" x14ac:dyDescent="0.15">
      <c r="A284" s="49">
        <v>282</v>
      </c>
      <c r="B284" s="256"/>
      <c r="C284" s="252"/>
      <c r="D284" s="124"/>
      <c r="E284" s="128"/>
      <c r="F284" s="130"/>
      <c r="G284" s="58"/>
      <c r="H284" s="204"/>
      <c r="I284" s="64">
        <f t="shared" si="4"/>
        <v>0</v>
      </c>
      <c r="J284"/>
      <c r="K284"/>
      <c r="L284"/>
      <c r="M284"/>
      <c r="N284"/>
      <c r="O284"/>
      <c r="P284"/>
    </row>
    <row r="285" spans="1:16" ht="14.25" customHeight="1" x14ac:dyDescent="0.15">
      <c r="A285" s="49">
        <v>283</v>
      </c>
      <c r="B285" s="256"/>
      <c r="C285" s="252"/>
      <c r="D285" s="124"/>
      <c r="E285" s="128"/>
      <c r="F285" s="130"/>
      <c r="G285" s="58"/>
      <c r="H285" s="204"/>
      <c r="I285" s="64">
        <f t="shared" si="4"/>
        <v>0</v>
      </c>
      <c r="J285"/>
      <c r="K285"/>
      <c r="L285"/>
      <c r="M285"/>
      <c r="N285"/>
      <c r="O285"/>
      <c r="P285"/>
    </row>
    <row r="286" spans="1:16" ht="14.25" customHeight="1" x14ac:dyDescent="0.15">
      <c r="A286" s="49">
        <v>284</v>
      </c>
      <c r="B286" s="256"/>
      <c r="C286" s="252"/>
      <c r="D286" s="124"/>
      <c r="E286" s="128"/>
      <c r="F286" s="130"/>
      <c r="G286" s="58"/>
      <c r="H286" s="204"/>
      <c r="I286" s="64">
        <f t="shared" si="4"/>
        <v>0</v>
      </c>
      <c r="J286"/>
      <c r="K286" s="331"/>
      <c r="L286" s="331"/>
      <c r="M286" s="331"/>
      <c r="N286" s="331"/>
      <c r="O286"/>
      <c r="P286"/>
    </row>
    <row r="287" spans="1:16" ht="14.25" customHeight="1" x14ac:dyDescent="0.15">
      <c r="A287" s="49">
        <v>285</v>
      </c>
      <c r="B287" s="256"/>
      <c r="C287" s="252"/>
      <c r="D287" s="124"/>
      <c r="E287" s="128"/>
      <c r="F287" s="130"/>
      <c r="G287" s="58"/>
      <c r="H287" s="204"/>
      <c r="I287" s="64">
        <f t="shared" si="4"/>
        <v>0</v>
      </c>
      <c r="J287"/>
      <c r="K287" s="96"/>
      <c r="L287" s="96"/>
      <c r="M287" s="96"/>
      <c r="N287"/>
      <c r="O287"/>
      <c r="P287"/>
    </row>
    <row r="288" spans="1:16" ht="14.25" customHeight="1" x14ac:dyDescent="0.15">
      <c r="A288" s="49">
        <v>286</v>
      </c>
      <c r="B288" s="256"/>
      <c r="C288" s="252"/>
      <c r="D288" s="124"/>
      <c r="E288" s="128"/>
      <c r="F288" s="130"/>
      <c r="G288" s="58"/>
      <c r="H288" s="204"/>
      <c r="I288" s="64">
        <f t="shared" si="4"/>
        <v>0</v>
      </c>
      <c r="J288"/>
      <c r="N288" s="96"/>
      <c r="O288"/>
      <c r="P288"/>
    </row>
    <row r="289" spans="1:16" ht="14.25" customHeight="1" x14ac:dyDescent="0.15">
      <c r="A289" s="49">
        <v>287</v>
      </c>
      <c r="B289" s="256"/>
      <c r="C289" s="252"/>
      <c r="D289" s="124"/>
      <c r="E289" s="128"/>
      <c r="F289" s="130"/>
      <c r="G289" s="58"/>
      <c r="H289" s="204"/>
      <c r="I289" s="64">
        <f t="shared" si="4"/>
        <v>0</v>
      </c>
      <c r="J289"/>
      <c r="K289"/>
      <c r="L289"/>
      <c r="M289"/>
      <c r="N289"/>
      <c r="O289"/>
      <c r="P289"/>
    </row>
    <row r="290" spans="1:16" ht="14.25" customHeight="1" x14ac:dyDescent="0.15">
      <c r="A290" s="49">
        <v>288</v>
      </c>
      <c r="B290" s="256"/>
      <c r="C290" s="252"/>
      <c r="D290" s="124"/>
      <c r="E290" s="128"/>
      <c r="F290" s="130"/>
      <c r="G290" s="58"/>
      <c r="H290" s="204"/>
      <c r="I290" s="64">
        <f t="shared" si="4"/>
        <v>0</v>
      </c>
      <c r="J290"/>
      <c r="K290" s="331"/>
      <c r="L290" s="331"/>
      <c r="M290" s="331"/>
      <c r="N290" s="331"/>
      <c r="O290"/>
      <c r="P290"/>
    </row>
    <row r="291" spans="1:16" ht="14.25" customHeight="1" x14ac:dyDescent="0.15">
      <c r="A291" s="49">
        <v>289</v>
      </c>
      <c r="B291" s="256"/>
      <c r="C291" s="252"/>
      <c r="D291" s="124"/>
      <c r="E291" s="128"/>
      <c r="F291" s="130"/>
      <c r="G291" s="58"/>
      <c r="H291" s="205"/>
      <c r="I291" s="64">
        <f t="shared" si="4"/>
        <v>0</v>
      </c>
      <c r="J291" s="78"/>
      <c r="K291"/>
      <c r="L291"/>
      <c r="M291"/>
      <c r="N291"/>
      <c r="O291"/>
      <c r="P291"/>
    </row>
    <row r="292" spans="1:16" ht="14.25" customHeight="1" x14ac:dyDescent="0.15">
      <c r="A292" s="49">
        <v>290</v>
      </c>
      <c r="B292" s="254"/>
      <c r="C292" s="252"/>
      <c r="D292" s="124"/>
      <c r="E292" s="128"/>
      <c r="F292" s="130"/>
      <c r="G292" s="58"/>
      <c r="H292" s="204"/>
      <c r="I292" s="64">
        <f t="shared" si="4"/>
        <v>0</v>
      </c>
      <c r="J292" s="77"/>
      <c r="K292"/>
      <c r="L292"/>
      <c r="M292"/>
      <c r="N292"/>
      <c r="O292"/>
      <c r="P292"/>
    </row>
    <row r="293" spans="1:16" ht="14.25" customHeight="1" x14ac:dyDescent="0.15">
      <c r="A293" s="49">
        <v>291</v>
      </c>
      <c r="B293" s="256"/>
      <c r="C293" s="252"/>
      <c r="D293" s="124"/>
      <c r="E293" s="128"/>
      <c r="F293" s="130"/>
      <c r="G293" s="58"/>
      <c r="H293" s="204"/>
      <c r="I293" s="64">
        <f t="shared" si="4"/>
        <v>0</v>
      </c>
      <c r="J293"/>
      <c r="K293"/>
      <c r="L293"/>
      <c r="M293"/>
      <c r="N293"/>
      <c r="O293"/>
      <c r="P293"/>
    </row>
    <row r="294" spans="1:16" ht="14.25" customHeight="1" x14ac:dyDescent="0.15">
      <c r="A294" s="49">
        <v>292</v>
      </c>
      <c r="B294" s="254"/>
      <c r="C294" s="252"/>
      <c r="D294" s="124"/>
      <c r="E294" s="128"/>
      <c r="F294" s="130"/>
      <c r="G294" s="58"/>
      <c r="H294" s="204"/>
      <c r="I294" s="64">
        <f t="shared" si="4"/>
        <v>0</v>
      </c>
      <c r="J294"/>
      <c r="K294"/>
      <c r="L294"/>
      <c r="M294"/>
      <c r="N294"/>
      <c r="O294"/>
      <c r="P294"/>
    </row>
    <row r="295" spans="1:16" ht="14.25" customHeight="1" x14ac:dyDescent="0.15">
      <c r="A295" s="49">
        <v>293</v>
      </c>
      <c r="B295" s="254"/>
      <c r="C295" s="252"/>
      <c r="D295" s="124"/>
      <c r="E295" s="128"/>
      <c r="F295" s="130"/>
      <c r="G295" s="58"/>
      <c r="H295" s="204"/>
      <c r="I295" s="64">
        <f t="shared" si="4"/>
        <v>0</v>
      </c>
      <c r="J295" s="33"/>
      <c r="K295" s="331"/>
      <c r="L295" s="331"/>
      <c r="M295" s="331"/>
      <c r="N295" s="331"/>
      <c r="O295" s="331"/>
      <c r="P295"/>
    </row>
    <row r="296" spans="1:16" ht="14.25" customHeight="1" x14ac:dyDescent="0.15">
      <c r="A296" s="49">
        <v>294</v>
      </c>
      <c r="B296" s="254"/>
      <c r="C296" s="252"/>
      <c r="D296" s="124"/>
      <c r="E296" s="128"/>
      <c r="F296" s="130"/>
      <c r="G296" s="58"/>
      <c r="H296" s="204"/>
      <c r="I296" s="64">
        <f t="shared" si="4"/>
        <v>0</v>
      </c>
      <c r="J296"/>
      <c r="K296"/>
      <c r="L296"/>
      <c r="M296"/>
      <c r="N296"/>
      <c r="O296"/>
      <c r="P296"/>
    </row>
    <row r="297" spans="1:16" ht="14.25" customHeight="1" x14ac:dyDescent="0.15">
      <c r="A297" s="49">
        <v>295</v>
      </c>
      <c r="B297" s="254"/>
      <c r="C297" s="252"/>
      <c r="D297" s="124"/>
      <c r="E297" s="128"/>
      <c r="F297" s="130"/>
      <c r="G297" s="58"/>
      <c r="H297" s="64"/>
      <c r="I297" s="64">
        <f t="shared" si="4"/>
        <v>0</v>
      </c>
      <c r="J297"/>
      <c r="K297"/>
      <c r="L297"/>
      <c r="M297"/>
      <c r="N297"/>
      <c r="O297"/>
      <c r="P297"/>
    </row>
    <row r="298" spans="1:16" ht="14.25" customHeight="1" x14ac:dyDescent="0.15">
      <c r="A298" s="49">
        <v>296</v>
      </c>
      <c r="B298" s="256"/>
      <c r="C298" s="252"/>
      <c r="D298" s="124"/>
      <c r="E298" s="128"/>
      <c r="F298" s="130"/>
      <c r="G298" s="58"/>
      <c r="H298" s="64"/>
      <c r="I298" s="64">
        <f t="shared" si="4"/>
        <v>0</v>
      </c>
      <c r="J298"/>
      <c r="K298"/>
      <c r="L298"/>
      <c r="M298"/>
      <c r="N298"/>
      <c r="O298"/>
      <c r="P298"/>
    </row>
    <row r="299" spans="1:16" ht="14.25" customHeight="1" x14ac:dyDescent="0.15">
      <c r="A299" s="49">
        <v>297</v>
      </c>
      <c r="B299" s="256"/>
      <c r="C299" s="252"/>
      <c r="D299" s="124"/>
      <c r="E299" s="128"/>
      <c r="F299" s="130"/>
      <c r="G299" s="58"/>
      <c r="H299" s="204"/>
      <c r="I299" s="64">
        <f t="shared" si="4"/>
        <v>0</v>
      </c>
      <c r="J299"/>
      <c r="K299"/>
      <c r="L299"/>
      <c r="M299"/>
      <c r="N299"/>
      <c r="O299"/>
      <c r="P299"/>
    </row>
    <row r="300" spans="1:16" ht="14.25" customHeight="1" x14ac:dyDescent="0.15">
      <c r="A300" s="49">
        <v>298</v>
      </c>
      <c r="B300" s="256"/>
      <c r="C300" s="252"/>
      <c r="D300" s="124"/>
      <c r="E300" s="128"/>
      <c r="F300" s="130"/>
      <c r="G300" s="58"/>
      <c r="H300" s="204"/>
      <c r="I300" s="64">
        <f t="shared" si="4"/>
        <v>0</v>
      </c>
      <c r="J300"/>
      <c r="K300"/>
      <c r="L300"/>
      <c r="M300"/>
      <c r="N300"/>
      <c r="O300"/>
      <c r="P300"/>
    </row>
    <row r="301" spans="1:16" ht="14.25" customHeight="1" x14ac:dyDescent="0.15">
      <c r="A301" s="49">
        <v>299</v>
      </c>
      <c r="B301" s="254"/>
      <c r="C301" s="252"/>
      <c r="D301" s="124"/>
      <c r="E301" s="128"/>
      <c r="F301" s="130"/>
      <c r="G301" s="62"/>
      <c r="H301" s="204"/>
      <c r="I301" s="64">
        <f t="shared" si="4"/>
        <v>0</v>
      </c>
      <c r="J301"/>
      <c r="K301" s="96"/>
      <c r="L301" s="96"/>
      <c r="M301" s="96"/>
      <c r="N301"/>
      <c r="O301"/>
      <c r="P301"/>
    </row>
    <row r="302" spans="1:16" ht="14.25" customHeight="1" x14ac:dyDescent="0.15">
      <c r="A302" s="49">
        <v>300</v>
      </c>
      <c r="B302" s="256"/>
      <c r="C302" s="252"/>
      <c r="D302" s="124"/>
      <c r="E302" s="128"/>
      <c r="F302" s="130"/>
      <c r="G302" s="58"/>
      <c r="H302" s="64"/>
      <c r="I302" s="64">
        <f t="shared" si="4"/>
        <v>0</v>
      </c>
      <c r="J302" s="109"/>
      <c r="K302"/>
      <c r="L302"/>
      <c r="M302"/>
      <c r="N302"/>
      <c r="O302"/>
      <c r="P302"/>
    </row>
    <row r="303" spans="1:16" ht="14.25" customHeight="1" x14ac:dyDescent="0.15">
      <c r="A303" s="49">
        <v>301</v>
      </c>
      <c r="B303" s="256"/>
      <c r="C303" s="252"/>
      <c r="D303" s="124"/>
      <c r="E303" s="128"/>
      <c r="F303" s="130"/>
      <c r="G303" s="58"/>
      <c r="H303" s="64"/>
      <c r="I303" s="64">
        <f t="shared" si="4"/>
        <v>0</v>
      </c>
      <c r="J303"/>
      <c r="K303"/>
      <c r="L303"/>
      <c r="M303"/>
      <c r="N303"/>
      <c r="O303"/>
      <c r="P303"/>
    </row>
    <row r="304" spans="1:16" ht="14.25" customHeight="1" x14ac:dyDescent="0.15">
      <c r="A304" s="49">
        <v>302</v>
      </c>
      <c r="B304" s="256"/>
      <c r="C304" s="252"/>
      <c r="D304" s="124"/>
      <c r="E304" s="128"/>
      <c r="F304" s="130"/>
      <c r="G304" s="58"/>
      <c r="H304" s="204"/>
      <c r="I304" s="64">
        <f t="shared" si="4"/>
        <v>0</v>
      </c>
      <c r="J304"/>
      <c r="K304" s="331"/>
      <c r="L304" s="331"/>
      <c r="M304" s="331"/>
      <c r="N304" s="331"/>
      <c r="O304"/>
      <c r="P304"/>
    </row>
    <row r="305" spans="1:16" ht="14.25" customHeight="1" x14ac:dyDescent="0.15">
      <c r="A305" s="49">
        <v>303</v>
      </c>
      <c r="B305" s="256"/>
      <c r="C305" s="252"/>
      <c r="D305" s="124"/>
      <c r="E305" s="128"/>
      <c r="F305" s="130"/>
      <c r="G305" s="58"/>
      <c r="H305" s="204"/>
      <c r="I305" s="64">
        <f t="shared" si="4"/>
        <v>0</v>
      </c>
      <c r="J305" s="79"/>
      <c r="K305" s="331"/>
      <c r="L305" s="331"/>
      <c r="M305" s="331"/>
      <c r="N305" s="331"/>
      <c r="O305" s="331"/>
      <c r="P305"/>
    </row>
    <row r="306" spans="1:16" ht="14.25" customHeight="1" x14ac:dyDescent="0.15">
      <c r="A306" s="49">
        <v>304</v>
      </c>
      <c r="B306" s="256"/>
      <c r="C306" s="252"/>
      <c r="D306" s="124"/>
      <c r="E306" s="128"/>
      <c r="F306" s="130"/>
      <c r="G306" s="58"/>
      <c r="H306" s="204"/>
      <c r="I306" s="64">
        <f t="shared" si="4"/>
        <v>0</v>
      </c>
      <c r="J306" s="79"/>
      <c r="K306" s="331"/>
      <c r="L306" s="331"/>
      <c r="M306" s="331"/>
      <c r="N306" s="331"/>
      <c r="O306" s="331"/>
      <c r="P306"/>
    </row>
    <row r="307" spans="1:16" ht="14.25" customHeight="1" x14ac:dyDescent="0.15">
      <c r="A307" s="49">
        <v>305</v>
      </c>
      <c r="B307" s="256"/>
      <c r="C307" s="252"/>
      <c r="D307" s="124"/>
      <c r="E307" s="128"/>
      <c r="F307" s="130"/>
      <c r="G307" s="58"/>
      <c r="H307" s="204"/>
      <c r="I307" s="64">
        <f t="shared" si="4"/>
        <v>0</v>
      </c>
      <c r="J307" s="109"/>
      <c r="K307" s="331"/>
      <c r="L307" s="331"/>
      <c r="M307" s="331"/>
      <c r="N307" s="331"/>
      <c r="O307" s="331"/>
      <c r="P307"/>
    </row>
    <row r="308" spans="1:16" ht="14.25" customHeight="1" x14ac:dyDescent="0.15">
      <c r="A308" s="49">
        <v>306</v>
      </c>
      <c r="B308" s="254"/>
      <c r="C308" s="252"/>
      <c r="D308" s="124"/>
      <c r="E308" s="128"/>
      <c r="F308" s="130"/>
      <c r="G308" s="58"/>
      <c r="H308" s="204"/>
      <c r="I308" s="64">
        <f t="shared" si="4"/>
        <v>0</v>
      </c>
      <c r="J308"/>
      <c r="K308"/>
      <c r="L308"/>
      <c r="M308"/>
      <c r="N308"/>
      <c r="O308"/>
      <c r="P308"/>
    </row>
    <row r="309" spans="1:16" ht="14.25" customHeight="1" x14ac:dyDescent="0.15">
      <c r="A309" s="49">
        <v>307</v>
      </c>
      <c r="B309" s="254"/>
      <c r="C309" s="252"/>
      <c r="D309" s="124"/>
      <c r="E309" s="128"/>
      <c r="F309" s="130"/>
      <c r="G309" s="58"/>
      <c r="H309" s="204"/>
      <c r="I309" s="64">
        <f t="shared" si="4"/>
        <v>0</v>
      </c>
      <c r="J309" s="79"/>
      <c r="K309" s="331"/>
      <c r="L309" s="331"/>
      <c r="M309" s="331"/>
      <c r="N309"/>
      <c r="O309"/>
      <c r="P309"/>
    </row>
    <row r="310" spans="1:16" ht="14.25" customHeight="1" x14ac:dyDescent="0.15">
      <c r="A310" s="49">
        <v>308</v>
      </c>
      <c r="B310" s="254"/>
      <c r="C310" s="252"/>
      <c r="D310" s="124"/>
      <c r="E310" s="128"/>
      <c r="F310" s="130"/>
      <c r="G310" s="58"/>
      <c r="H310" s="204"/>
      <c r="I310" s="64">
        <f t="shared" si="4"/>
        <v>0</v>
      </c>
      <c r="J310"/>
      <c r="K310"/>
      <c r="L310"/>
      <c r="M310"/>
      <c r="N310"/>
      <c r="O310"/>
      <c r="P310"/>
    </row>
    <row r="311" spans="1:16" ht="14.25" customHeight="1" x14ac:dyDescent="0.15">
      <c r="A311" s="49">
        <v>309</v>
      </c>
      <c r="B311" s="256"/>
      <c r="C311" s="252"/>
      <c r="D311" s="124"/>
      <c r="E311" s="128"/>
      <c r="F311" s="130"/>
      <c r="G311" s="13"/>
      <c r="H311" s="204"/>
      <c r="I311" s="64">
        <f t="shared" si="4"/>
        <v>0</v>
      </c>
      <c r="J311"/>
      <c r="K311"/>
      <c r="L311"/>
      <c r="M311"/>
      <c r="N311"/>
      <c r="O311"/>
      <c r="P311"/>
    </row>
    <row r="312" spans="1:16" ht="14.25" customHeight="1" x14ac:dyDescent="0.15">
      <c r="A312" s="49">
        <v>310</v>
      </c>
      <c r="B312" s="254"/>
      <c r="C312" s="252"/>
      <c r="D312" s="124"/>
      <c r="E312" s="128"/>
      <c r="F312" s="130"/>
      <c r="G312" s="58"/>
      <c r="H312" s="204"/>
      <c r="I312" s="64">
        <f t="shared" si="4"/>
        <v>0</v>
      </c>
      <c r="J312"/>
      <c r="K312"/>
      <c r="L312"/>
      <c r="M312"/>
      <c r="N312"/>
      <c r="O312"/>
      <c r="P312"/>
    </row>
    <row r="313" spans="1:16" ht="14.25" customHeight="1" x14ac:dyDescent="0.15">
      <c r="A313" s="49">
        <v>311</v>
      </c>
      <c r="B313" s="256"/>
      <c r="C313" s="252"/>
      <c r="D313" s="124"/>
      <c r="E313" s="128"/>
      <c r="F313" s="130"/>
      <c r="G313" s="58"/>
      <c r="H313" s="204"/>
      <c r="I313" s="64">
        <f t="shared" si="4"/>
        <v>0</v>
      </c>
      <c r="J313"/>
      <c r="K313"/>
      <c r="L313"/>
      <c r="M313"/>
      <c r="N313"/>
      <c r="O313"/>
      <c r="P313"/>
    </row>
    <row r="314" spans="1:16" ht="14.25" customHeight="1" x14ac:dyDescent="0.15">
      <c r="A314" s="49">
        <v>312</v>
      </c>
      <c r="B314" s="256"/>
      <c r="C314" s="252"/>
      <c r="D314" s="124"/>
      <c r="E314" s="128"/>
      <c r="F314" s="130"/>
      <c r="G314" s="58"/>
      <c r="H314" s="204"/>
      <c r="I314" s="64">
        <f t="shared" si="4"/>
        <v>0</v>
      </c>
      <c r="J314"/>
      <c r="K314"/>
      <c r="L314"/>
      <c r="M314"/>
      <c r="N314"/>
      <c r="O314"/>
      <c r="P314"/>
    </row>
    <row r="315" spans="1:16" ht="14.25" customHeight="1" x14ac:dyDescent="0.15">
      <c r="A315" s="49">
        <v>313</v>
      </c>
      <c r="B315" s="256"/>
      <c r="C315" s="252"/>
      <c r="D315" s="124"/>
      <c r="E315" s="128"/>
      <c r="F315" s="130"/>
      <c r="G315" s="58"/>
      <c r="H315" s="204"/>
      <c r="I315" s="64">
        <f t="shared" si="4"/>
        <v>0</v>
      </c>
      <c r="J315"/>
      <c r="K315" s="331"/>
      <c r="L315" s="331"/>
      <c r="M315" s="331"/>
      <c r="N315" s="331"/>
      <c r="O315"/>
      <c r="P315"/>
    </row>
    <row r="316" spans="1:16" ht="14.25" customHeight="1" x14ac:dyDescent="0.15">
      <c r="A316" s="49">
        <v>314</v>
      </c>
      <c r="B316" s="256"/>
      <c r="C316" s="252"/>
      <c r="D316" s="124"/>
      <c r="E316" s="128"/>
      <c r="F316" s="130"/>
      <c r="G316" s="58"/>
      <c r="H316" s="204"/>
      <c r="I316" s="64">
        <f t="shared" si="4"/>
        <v>0</v>
      </c>
      <c r="J316"/>
      <c r="K316"/>
      <c r="L316"/>
      <c r="M316"/>
      <c r="N316"/>
      <c r="O316"/>
      <c r="P316"/>
    </row>
    <row r="317" spans="1:16" ht="14.25" customHeight="1" x14ac:dyDescent="0.15">
      <c r="A317" s="49">
        <v>315</v>
      </c>
      <c r="B317" s="256"/>
      <c r="C317" s="252"/>
      <c r="D317" s="124"/>
      <c r="E317" s="128"/>
      <c r="F317" s="130"/>
      <c r="G317" s="58"/>
      <c r="H317" s="64"/>
      <c r="I317" s="64">
        <f t="shared" si="4"/>
        <v>0</v>
      </c>
      <c r="J317"/>
      <c r="K317"/>
      <c r="L317"/>
      <c r="M317"/>
      <c r="N317"/>
      <c r="O317"/>
      <c r="P317"/>
    </row>
    <row r="318" spans="1:16" ht="14.25" customHeight="1" x14ac:dyDescent="0.15">
      <c r="A318" s="49">
        <v>316</v>
      </c>
      <c r="B318" s="256"/>
      <c r="C318" s="252"/>
      <c r="D318" s="124"/>
      <c r="E318" s="128"/>
      <c r="F318" s="130"/>
      <c r="G318" s="58"/>
      <c r="H318" s="204"/>
      <c r="I318" s="64">
        <f t="shared" si="4"/>
        <v>0</v>
      </c>
      <c r="J318"/>
      <c r="K318"/>
      <c r="L318"/>
      <c r="M318"/>
      <c r="N318"/>
      <c r="O318"/>
      <c r="P318"/>
    </row>
    <row r="319" spans="1:16" ht="14.25" customHeight="1" x14ac:dyDescent="0.15">
      <c r="A319" s="49">
        <v>317</v>
      </c>
      <c r="B319" s="256"/>
      <c r="C319" s="252"/>
      <c r="D319" s="124"/>
      <c r="E319" s="128"/>
      <c r="F319" s="130"/>
      <c r="G319" s="58"/>
      <c r="H319" s="64"/>
      <c r="I319" s="64">
        <f t="shared" si="4"/>
        <v>0</v>
      </c>
      <c r="J319"/>
      <c r="K319"/>
      <c r="L319"/>
      <c r="M319"/>
      <c r="N319"/>
      <c r="O319"/>
      <c r="P319"/>
    </row>
    <row r="320" spans="1:16" ht="14.25" customHeight="1" x14ac:dyDescent="0.15">
      <c r="A320" s="49">
        <v>318</v>
      </c>
      <c r="B320" s="256"/>
      <c r="C320" s="252"/>
      <c r="D320" s="124"/>
      <c r="E320" s="128"/>
      <c r="F320" s="131"/>
      <c r="G320" s="58"/>
      <c r="H320" s="64"/>
      <c r="I320" s="64">
        <f t="shared" si="4"/>
        <v>0</v>
      </c>
      <c r="J320" s="79"/>
      <c r="K320" s="331"/>
      <c r="L320" s="331"/>
      <c r="M320" s="331"/>
      <c r="N320"/>
      <c r="O320"/>
      <c r="P320"/>
    </row>
    <row r="321" spans="1:16" ht="14.25" customHeight="1" x14ac:dyDescent="0.15">
      <c r="A321" s="49">
        <v>319</v>
      </c>
      <c r="B321" s="254"/>
      <c r="C321" s="252"/>
      <c r="D321" s="124"/>
      <c r="E321" s="128"/>
      <c r="F321" s="130"/>
      <c r="G321" s="58"/>
      <c r="H321" s="64"/>
      <c r="I321" s="64">
        <f t="shared" si="4"/>
        <v>0</v>
      </c>
      <c r="J321"/>
      <c r="K321"/>
      <c r="L321"/>
      <c r="M321"/>
      <c r="N321"/>
      <c r="O321"/>
      <c r="P321"/>
    </row>
    <row r="322" spans="1:16" ht="14.25" customHeight="1" x14ac:dyDescent="0.15">
      <c r="A322" s="49">
        <v>320</v>
      </c>
      <c r="B322" s="256"/>
      <c r="C322" s="252"/>
      <c r="D322" s="124"/>
      <c r="E322" s="128"/>
      <c r="F322" s="130"/>
      <c r="G322" s="58"/>
      <c r="H322" s="204"/>
      <c r="I322" s="64">
        <f t="shared" si="4"/>
        <v>0</v>
      </c>
      <c r="J322" s="109"/>
      <c r="K322" s="82"/>
      <c r="L322"/>
      <c r="M322"/>
      <c r="N322"/>
      <c r="O322"/>
      <c r="P322"/>
    </row>
    <row r="323" spans="1:16" ht="14.25" customHeight="1" x14ac:dyDescent="0.15">
      <c r="A323" s="49">
        <v>321</v>
      </c>
      <c r="B323" s="256"/>
      <c r="C323" s="252"/>
      <c r="D323" s="124"/>
      <c r="E323" s="128"/>
      <c r="F323" s="130"/>
      <c r="G323" s="58"/>
      <c r="H323" s="204"/>
      <c r="I323" s="64">
        <f t="shared" si="4"/>
        <v>0</v>
      </c>
      <c r="J323" s="33"/>
      <c r="K323" s="96"/>
      <c r="L323" s="96"/>
      <c r="M323" s="96"/>
      <c r="N323"/>
      <c r="O323"/>
      <c r="P323"/>
    </row>
    <row r="324" spans="1:16" ht="14.25" customHeight="1" x14ac:dyDescent="0.15">
      <c r="A324" s="49">
        <v>322</v>
      </c>
      <c r="B324" s="256"/>
      <c r="C324" s="252"/>
      <c r="D324" s="124"/>
      <c r="E324" s="128"/>
      <c r="F324" s="130"/>
      <c r="G324" s="58"/>
      <c r="H324" s="204"/>
      <c r="I324" s="64">
        <f t="shared" si="4"/>
        <v>0</v>
      </c>
      <c r="J324"/>
      <c r="K324"/>
      <c r="L324"/>
      <c r="M324"/>
      <c r="N324"/>
      <c r="O324"/>
      <c r="P324"/>
    </row>
    <row r="325" spans="1:16" ht="14.25" customHeight="1" x14ac:dyDescent="0.15">
      <c r="A325" s="49">
        <v>323</v>
      </c>
      <c r="B325" s="254"/>
      <c r="C325" s="252"/>
      <c r="D325" s="124"/>
      <c r="E325" s="128"/>
      <c r="F325" s="130"/>
      <c r="G325" s="13"/>
      <c r="H325" s="204"/>
      <c r="I325" s="64">
        <f t="shared" si="4"/>
        <v>0</v>
      </c>
      <c r="J325"/>
      <c r="K325"/>
      <c r="L325"/>
      <c r="M325"/>
      <c r="N325"/>
      <c r="O325"/>
      <c r="P325"/>
    </row>
    <row r="326" spans="1:16" ht="14.25" customHeight="1" x14ac:dyDescent="0.15">
      <c r="A326" s="49">
        <v>324</v>
      </c>
      <c r="B326" s="254"/>
      <c r="C326" s="252"/>
      <c r="D326" s="124"/>
      <c r="E326" s="128"/>
      <c r="F326" s="130"/>
      <c r="G326" s="58"/>
      <c r="H326" s="204"/>
      <c r="I326" s="64">
        <f t="shared" si="4"/>
        <v>0</v>
      </c>
      <c r="J326"/>
      <c r="K326"/>
      <c r="L326"/>
      <c r="M326"/>
      <c r="N326"/>
      <c r="O326"/>
      <c r="P326"/>
    </row>
    <row r="327" spans="1:16" ht="14.25" customHeight="1" x14ac:dyDescent="0.15">
      <c r="A327" s="49">
        <v>325</v>
      </c>
      <c r="B327" s="254"/>
      <c r="C327" s="252"/>
      <c r="D327" s="124"/>
      <c r="E327" s="128"/>
      <c r="F327" s="191"/>
      <c r="G327" s="58"/>
      <c r="H327" s="204"/>
      <c r="I327" s="64">
        <f t="shared" si="4"/>
        <v>0</v>
      </c>
      <c r="J327"/>
      <c r="K327"/>
      <c r="L327"/>
      <c r="M327"/>
      <c r="N327"/>
      <c r="O327"/>
      <c r="P327"/>
    </row>
    <row r="328" spans="1:16" ht="14.25" customHeight="1" x14ac:dyDescent="0.15">
      <c r="A328" s="49">
        <v>326</v>
      </c>
      <c r="B328" s="254"/>
      <c r="C328" s="252"/>
      <c r="D328" s="124"/>
      <c r="E328" s="128"/>
      <c r="F328" s="191"/>
      <c r="G328" s="66"/>
      <c r="H328" s="204"/>
      <c r="I328" s="64">
        <f t="shared" si="4"/>
        <v>0</v>
      </c>
      <c r="J328"/>
      <c r="K328"/>
      <c r="L328"/>
      <c r="M328"/>
      <c r="N328"/>
      <c r="O328"/>
      <c r="P328"/>
    </row>
    <row r="329" spans="1:16" ht="14.25" customHeight="1" x14ac:dyDescent="0.15">
      <c r="A329" s="49">
        <v>327</v>
      </c>
      <c r="B329" s="254"/>
      <c r="C329" s="252"/>
      <c r="D329" s="124"/>
      <c r="E329" s="128"/>
      <c r="F329" s="191"/>
      <c r="G329" s="58"/>
      <c r="H329" s="204"/>
      <c r="I329" s="64">
        <f t="shared" si="4"/>
        <v>0</v>
      </c>
      <c r="J329"/>
      <c r="K329"/>
      <c r="L329"/>
      <c r="M329"/>
      <c r="N329"/>
      <c r="O329"/>
      <c r="P329"/>
    </row>
    <row r="330" spans="1:16" ht="14.25" customHeight="1" x14ac:dyDescent="0.15">
      <c r="A330" s="49">
        <v>328</v>
      </c>
      <c r="B330" s="254"/>
      <c r="C330" s="252"/>
      <c r="D330" s="124"/>
      <c r="E330" s="128"/>
      <c r="F330" s="131"/>
      <c r="G330" s="58"/>
      <c r="H330" s="204"/>
      <c r="I330" s="64">
        <f t="shared" ref="I330:I333" si="5">I329+G330-H330</f>
        <v>0</v>
      </c>
      <c r="J330" s="33"/>
      <c r="K330" s="331"/>
      <c r="L330" s="331"/>
      <c r="M330" s="331"/>
      <c r="N330" s="331"/>
      <c r="O330" s="331"/>
      <c r="P330"/>
    </row>
    <row r="331" spans="1:16" ht="14.25" customHeight="1" x14ac:dyDescent="0.15">
      <c r="A331" s="49">
        <v>329</v>
      </c>
      <c r="B331" s="254"/>
      <c r="C331" s="252"/>
      <c r="D331" s="124"/>
      <c r="E331" s="128"/>
      <c r="F331" s="128"/>
      <c r="G331" s="58"/>
      <c r="H331" s="204"/>
      <c r="I331" s="64">
        <f t="shared" si="5"/>
        <v>0</v>
      </c>
      <c r="J331"/>
      <c r="K331"/>
      <c r="L331"/>
      <c r="M331"/>
      <c r="N331"/>
      <c r="O331"/>
      <c r="P331"/>
    </row>
    <row r="332" spans="1:16" ht="14.25" customHeight="1" x14ac:dyDescent="0.15">
      <c r="A332" s="49">
        <v>330</v>
      </c>
      <c r="B332" s="254"/>
      <c r="C332" s="252"/>
      <c r="D332" s="124"/>
      <c r="E332" s="128"/>
      <c r="F332" s="130"/>
      <c r="G332" s="58"/>
      <c r="H332" s="204"/>
      <c r="I332" s="64">
        <f t="shared" si="5"/>
        <v>0</v>
      </c>
      <c r="J332"/>
      <c r="K332"/>
      <c r="L332"/>
      <c r="M332"/>
      <c r="N332"/>
      <c r="O332"/>
      <c r="P332"/>
    </row>
    <row r="333" spans="1:16" ht="14.25" customHeight="1" thickBot="1" x14ac:dyDescent="0.2">
      <c r="A333" s="49">
        <v>331</v>
      </c>
      <c r="B333" s="257"/>
      <c r="C333" s="252"/>
      <c r="D333" s="124"/>
      <c r="E333" s="128"/>
      <c r="F333" s="131"/>
      <c r="G333" s="58"/>
      <c r="H333" s="204"/>
      <c r="I333" s="64">
        <f t="shared" si="5"/>
        <v>0</v>
      </c>
      <c r="J333" s="33"/>
      <c r="K333" s="331"/>
      <c r="L333" s="331"/>
      <c r="M333" s="331"/>
      <c r="N333" s="331"/>
      <c r="O333" s="331"/>
      <c r="P333"/>
    </row>
    <row r="334" spans="1:16" ht="14.25" customHeight="1" x14ac:dyDescent="0.15">
      <c r="A334" s="332" t="s">
        <v>194</v>
      </c>
      <c r="B334" s="333"/>
      <c r="C334" s="334"/>
      <c r="D334" s="125"/>
      <c r="E334" s="129"/>
      <c r="F334" s="129"/>
      <c r="G334" s="56">
        <f>SUM(G3:G333)</f>
        <v>0</v>
      </c>
      <c r="H334" s="206">
        <f>SUM(H3:H333)</f>
        <v>0</v>
      </c>
      <c r="I334" s="227">
        <f>SUM(G334-H334)</f>
        <v>0</v>
      </c>
      <c r="L334" s="60"/>
      <c r="M334" s="60"/>
      <c r="N334" s="60"/>
    </row>
    <row r="335" spans="1:16" x14ac:dyDescent="0.15">
      <c r="A335" s="263"/>
      <c r="B335" s="269"/>
      <c r="C335" s="269"/>
    </row>
    <row r="336" spans="1:16" x14ac:dyDescent="0.15">
      <c r="I336" s="38"/>
    </row>
  </sheetData>
  <autoFilter ref="A2:J335" xr:uid="{00000000-0009-0000-0000-000004000000}"/>
  <mergeCells count="53">
    <mergeCell ref="E1:F1"/>
    <mergeCell ref="K252:N252"/>
    <mergeCell ref="K76:O76"/>
    <mergeCell ref="K129:O129"/>
    <mergeCell ref="K149:O149"/>
    <mergeCell ref="K49:O49"/>
    <mergeCell ref="K69:O69"/>
    <mergeCell ref="J11:N11"/>
    <mergeCell ref="J14:N14"/>
    <mergeCell ref="K42:N42"/>
    <mergeCell ref="K37:N37"/>
    <mergeCell ref="K38:N38"/>
    <mergeCell ref="K45:N45"/>
    <mergeCell ref="K185:O185"/>
    <mergeCell ref="K46:N46"/>
    <mergeCell ref="K93:M93"/>
    <mergeCell ref="K64:N64"/>
    <mergeCell ref="K65:N65"/>
    <mergeCell ref="K128:M128"/>
    <mergeCell ref="K55:N55"/>
    <mergeCell ref="K251:O251"/>
    <mergeCell ref="K156:O156"/>
    <mergeCell ref="K137:M137"/>
    <mergeCell ref="K138:O138"/>
    <mergeCell ref="K143:O143"/>
    <mergeCell ref="K188:O188"/>
    <mergeCell ref="K246:O246"/>
    <mergeCell ref="K151:O151"/>
    <mergeCell ref="K183:O183"/>
    <mergeCell ref="K186:O186"/>
    <mergeCell ref="K209:O209"/>
    <mergeCell ref="K223:O223"/>
    <mergeCell ref="K198:O198"/>
    <mergeCell ref="K256:O256"/>
    <mergeCell ref="K270:M270"/>
    <mergeCell ref="K276:M276"/>
    <mergeCell ref="K286:N286"/>
    <mergeCell ref="K262:O262"/>
    <mergeCell ref="K290:N290"/>
    <mergeCell ref="K282:N282"/>
    <mergeCell ref="A334:C334"/>
    <mergeCell ref="K268:O268"/>
    <mergeCell ref="K283:N283"/>
    <mergeCell ref="K295:O295"/>
    <mergeCell ref="K333:O333"/>
    <mergeCell ref="K320:M320"/>
    <mergeCell ref="K309:M309"/>
    <mergeCell ref="K307:O307"/>
    <mergeCell ref="K304:N304"/>
    <mergeCell ref="K306:O306"/>
    <mergeCell ref="K305:O305"/>
    <mergeCell ref="K315:N315"/>
    <mergeCell ref="K330:O330"/>
  </mergeCells>
  <phoneticPr fontId="4"/>
  <dataValidations count="2">
    <dataValidation type="list" allowBlank="1" showInputMessage="1" showErrorMessage="1" sqref="F269 F89" xr:uid="{00000000-0002-0000-0400-000001000000}">
      <formula1>項目</formula1>
    </dataValidation>
    <dataValidation type="list" allowBlank="1" showInputMessage="1" showErrorMessage="1" sqref="E3:E333" xr:uid="{00000000-0002-0000-0400-000002000000}">
      <formula1>INDIRECT(D3)</formula1>
    </dataValidation>
  </dataValidations>
  <pageMargins left="0.9055118110236221" right="0.51181102362204722" top="0.74803149606299213" bottom="0.74803149606299213" header="0.31496062992125984" footer="0.31496062992125984"/>
  <pageSetup paperSize="9" scale="90" orientation="landscape" r:id="rId1"/>
  <headerFooter>
    <oddFooter>&amp;P ページ</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44FC211D-6147-47B0-919E-A97797E21DA7}">
          <x14:formula1>
            <xm:f>科目設定!$A$1:$A$2</xm:f>
          </x14:formula1>
          <xm:sqref>C3:C333 C335:C1048576</xm:sqref>
        </x14:dataValidation>
        <x14:dataValidation type="list" allowBlank="1" showInputMessage="1" showErrorMessage="1" xr:uid="{4F2FF71D-C859-434B-A192-0B69B7EC7F9B}">
          <x14:formula1>
            <xm:f>科目設定!$A$6:$A$20</xm:f>
          </x14:formula1>
          <xm:sqref>D3:D1048576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K11"/>
  <sheetViews>
    <sheetView showZeros="0" zoomScaleNormal="100" workbookViewId="0">
      <selection activeCell="C6" sqref="C6"/>
    </sheetView>
  </sheetViews>
  <sheetFormatPr defaultColWidth="9" defaultRowHeight="13.5" x14ac:dyDescent="0.15"/>
  <cols>
    <col min="1" max="1" width="2.75" style="16" customWidth="1"/>
    <col min="2" max="2" width="10.125" style="16" customWidth="1"/>
    <col min="3" max="3" width="8.75" style="16" customWidth="1"/>
    <col min="4" max="4" width="10.5" style="16" customWidth="1"/>
    <col min="5" max="5" width="7" style="16" customWidth="1"/>
    <col min="6" max="6" width="8.875" style="16" customWidth="1"/>
    <col min="7" max="7" width="4" style="16" customWidth="1"/>
    <col min="8" max="10" width="9.5" style="16" customWidth="1"/>
    <col min="11" max="11" width="2.875" style="16" customWidth="1"/>
    <col min="12" max="16384" width="9" style="16"/>
  </cols>
  <sheetData>
    <row r="1" spans="1:11" ht="24.75" customHeight="1" x14ac:dyDescent="0.15">
      <c r="B1" s="25" t="str">
        <f>基本情報!B3</f>
        <v>令和８年度</v>
      </c>
      <c r="C1" s="25"/>
      <c r="D1" s="23" t="s">
        <v>56</v>
      </c>
      <c r="E1" s="23"/>
      <c r="F1" s="23"/>
      <c r="G1" s="25"/>
      <c r="H1" s="301"/>
      <c r="I1" s="302" t="str">
        <f>基本情報!B2</f>
        <v>関市社会福祉協議会</v>
      </c>
      <c r="J1" s="302" t="str">
        <f>基本情報!C2</f>
        <v>わかくさ支部</v>
      </c>
    </row>
    <row r="3" spans="1:11" ht="18" customHeight="1" x14ac:dyDescent="0.15">
      <c r="B3" s="22"/>
      <c r="C3" s="22"/>
      <c r="D3" s="22"/>
      <c r="G3" s="338" t="s">
        <v>19</v>
      </c>
      <c r="H3" s="19" t="s">
        <v>78</v>
      </c>
      <c r="I3" s="19" t="s">
        <v>28</v>
      </c>
      <c r="J3" s="19" t="s">
        <v>20</v>
      </c>
    </row>
    <row r="4" spans="1:11" ht="51.75" customHeight="1" x14ac:dyDescent="0.15">
      <c r="B4" s="20"/>
      <c r="E4" s="20"/>
      <c r="G4" s="338"/>
      <c r="H4" s="21"/>
      <c r="I4" s="21"/>
      <c r="J4" s="21"/>
    </row>
    <row r="5" spans="1:11" ht="15" customHeight="1" x14ac:dyDescent="0.15">
      <c r="B5" s="20"/>
      <c r="E5" s="20"/>
    </row>
    <row r="6" spans="1:11" ht="37.5" customHeight="1" x14ac:dyDescent="0.15">
      <c r="B6" s="28" t="s">
        <v>17</v>
      </c>
      <c r="C6" s="97">
        <v>1</v>
      </c>
      <c r="D6" s="24">
        <f>IF(C6="","",VLOOKUP(C6,出納帳!$A:$C,3,FALSE))</f>
        <v>0</v>
      </c>
      <c r="E6" s="29" t="s">
        <v>32</v>
      </c>
      <c r="F6" s="28" t="s">
        <v>33</v>
      </c>
      <c r="G6" s="342">
        <f>IF(C6="","",VLOOKUP(C6,出納帳!A:I,2,FALSE))</f>
        <v>0</v>
      </c>
      <c r="H6" s="342"/>
      <c r="I6" s="342"/>
      <c r="J6" s="342"/>
    </row>
    <row r="7" spans="1:11" ht="37.5" customHeight="1" x14ac:dyDescent="0.15">
      <c r="B7" s="28" t="s">
        <v>43</v>
      </c>
      <c r="C7" s="343">
        <f>IF(C6="","",VLOOKUP(C6,出納帳!$A:$H,4,FALSE))</f>
        <v>0</v>
      </c>
      <c r="D7" s="343"/>
      <c r="E7" s="343"/>
      <c r="F7" s="28" t="s">
        <v>44</v>
      </c>
      <c r="G7" s="344">
        <f>IF(C6="","",VLOOKUP(C6,出納帳!$A:$H,5,FALSE))</f>
        <v>0</v>
      </c>
      <c r="H7" s="345"/>
      <c r="I7" s="345"/>
      <c r="J7" s="346"/>
    </row>
    <row r="8" spans="1:11" ht="37.5" customHeight="1" x14ac:dyDescent="0.15">
      <c r="B8" s="28" t="s">
        <v>45</v>
      </c>
      <c r="C8" s="116"/>
      <c r="D8" s="347">
        <f>IF(C6="","",IF(D6="収入",VLOOKUP(C6,出納帳!$A:$H,7,FALSE),VLOOKUP(C6,出納帳!$A:$H,8,FALSE)))</f>
        <v>0</v>
      </c>
      <c r="E8" s="347"/>
      <c r="F8" s="347"/>
      <c r="G8" s="347"/>
      <c r="H8" s="347"/>
      <c r="I8" s="113"/>
      <c r="J8" s="114"/>
    </row>
    <row r="9" spans="1:11" ht="37.5" customHeight="1" x14ac:dyDescent="0.15">
      <c r="B9" s="28" t="s">
        <v>12</v>
      </c>
      <c r="C9" s="339">
        <f>IF(C6="","",VLOOKUP(C6,出納帳!$A:$H,6,FALSE))</f>
        <v>0</v>
      </c>
      <c r="D9" s="340"/>
      <c r="E9" s="340"/>
      <c r="F9" s="340"/>
      <c r="G9" s="340"/>
      <c r="H9" s="340"/>
      <c r="I9" s="340"/>
      <c r="J9" s="341"/>
    </row>
    <row r="10" spans="1:11" ht="22.5" customHeight="1" thickBot="1" x14ac:dyDescent="0.2">
      <c r="A10" s="26"/>
      <c r="B10" s="27"/>
      <c r="C10" s="27"/>
      <c r="D10" s="27"/>
      <c r="E10" s="27"/>
      <c r="F10" s="27"/>
      <c r="G10" s="27"/>
      <c r="H10" s="27"/>
      <c r="I10" s="27"/>
      <c r="J10" s="27"/>
      <c r="K10" s="26"/>
    </row>
    <row r="11" spans="1:11" ht="25.5" customHeight="1" x14ac:dyDescent="0.15">
      <c r="B11" s="30" t="s">
        <v>215</v>
      </c>
      <c r="C11" s="25"/>
      <c r="D11" s="25"/>
      <c r="E11" s="25"/>
      <c r="F11" s="25"/>
      <c r="G11" s="25"/>
      <c r="H11" s="25"/>
      <c r="I11" s="25"/>
      <c r="J11" s="25"/>
    </row>
  </sheetData>
  <sheetProtection sheet="1" selectLockedCells="1"/>
  <protectedRanges>
    <protectedRange sqref="C6" name="伝票No."/>
  </protectedRanges>
  <mergeCells count="6">
    <mergeCell ref="G3:G4"/>
    <mergeCell ref="C9:J9"/>
    <mergeCell ref="G6:J6"/>
    <mergeCell ref="C7:E7"/>
    <mergeCell ref="G7:J7"/>
    <mergeCell ref="D8:H8"/>
  </mergeCells>
  <phoneticPr fontId="4"/>
  <printOptions horizontalCentered="1"/>
  <pageMargins left="1.1023622047244095" right="0.51181102362204722" top="0.74803149606299213" bottom="0.74803149606299213" header="0.31496062992125984" footer="0.31496062992125984"/>
  <pageSetup paperSize="9" orientation="portrait" horizontalDpi="4294967293"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AAF85-8B77-4643-BE2A-AB49157B5D13}">
  <dimension ref="A1:E24"/>
  <sheetViews>
    <sheetView zoomScaleNormal="100" workbookViewId="0"/>
  </sheetViews>
  <sheetFormatPr defaultRowHeight="13.5" x14ac:dyDescent="0.15"/>
  <cols>
    <col min="1" max="1" width="22.625" customWidth="1"/>
    <col min="2" max="4" width="15.125" customWidth="1"/>
    <col min="5" max="5" width="18.375" customWidth="1"/>
  </cols>
  <sheetData>
    <row r="1" spans="1:5" ht="22.5" customHeight="1" x14ac:dyDescent="0.15">
      <c r="A1" s="36" t="s">
        <v>97</v>
      </c>
      <c r="B1" s="36"/>
      <c r="C1" s="36"/>
      <c r="D1" s="36"/>
      <c r="E1" s="36"/>
    </row>
    <row r="2" spans="1:5" ht="22.5" customHeight="1" x14ac:dyDescent="0.15">
      <c r="A2" s="36"/>
      <c r="B2" s="36"/>
      <c r="C2" s="36"/>
      <c r="D2" s="36"/>
      <c r="E2" s="187" t="s">
        <v>152</v>
      </c>
    </row>
    <row r="3" spans="1:5" ht="18.75" customHeight="1" x14ac:dyDescent="0.15">
      <c r="A3" s="36"/>
      <c r="B3" s="36"/>
      <c r="C3" s="36"/>
      <c r="D3" s="36"/>
      <c r="E3" s="36"/>
    </row>
    <row r="4" spans="1:5" ht="22.5" customHeight="1" x14ac:dyDescent="0.15">
      <c r="A4" s="36" t="s">
        <v>98</v>
      </c>
      <c r="B4" s="36"/>
      <c r="C4" s="36"/>
      <c r="D4" s="36"/>
      <c r="E4" s="36"/>
    </row>
    <row r="5" spans="1:5" ht="22.5" customHeight="1" x14ac:dyDescent="0.15">
      <c r="A5" s="36" t="str">
        <f>基本情報!B5</f>
        <v>会 長　 　北 瀨　 美 幸</v>
      </c>
      <c r="B5" s="36" t="s">
        <v>149</v>
      </c>
      <c r="C5" s="36"/>
      <c r="D5" s="36"/>
      <c r="E5" s="36"/>
    </row>
    <row r="6" spans="1:5" ht="18.75" customHeight="1" x14ac:dyDescent="0.15">
      <c r="A6" s="36"/>
      <c r="B6" s="36"/>
      <c r="C6" s="36"/>
      <c r="D6" s="36"/>
      <c r="E6" s="36"/>
    </row>
    <row r="7" spans="1:5" ht="18.75" customHeight="1" x14ac:dyDescent="0.15">
      <c r="A7" s="36"/>
      <c r="B7" s="36"/>
      <c r="C7" s="36"/>
      <c r="D7" s="36"/>
      <c r="E7" s="36"/>
    </row>
    <row r="8" spans="1:5" ht="30" customHeight="1" x14ac:dyDescent="0.15">
      <c r="A8" s="36"/>
      <c r="B8" s="36"/>
      <c r="C8" s="36"/>
      <c r="D8" s="237" t="s">
        <v>165</v>
      </c>
      <c r="E8" s="237" t="str">
        <f>基本情報!C2</f>
        <v>わかくさ支部</v>
      </c>
    </row>
    <row r="9" spans="1:5" ht="30" customHeight="1" x14ac:dyDescent="0.15">
      <c r="A9" s="36"/>
      <c r="B9" s="36"/>
      <c r="C9" s="36"/>
      <c r="D9" s="238" t="s">
        <v>160</v>
      </c>
      <c r="E9" s="238">
        <f>基本情報!B4</f>
        <v>0</v>
      </c>
    </row>
    <row r="10" spans="1:5" ht="18.75" customHeight="1" x14ac:dyDescent="0.15"/>
    <row r="11" spans="1:5" s="232" customFormat="1" ht="22.5" customHeight="1" x14ac:dyDescent="0.15">
      <c r="A11" s="235" t="str">
        <f>基本情報!B3</f>
        <v>令和８年度</v>
      </c>
      <c r="B11" s="232" t="s">
        <v>153</v>
      </c>
    </row>
    <row r="12" spans="1:5" ht="18.75" customHeight="1" x14ac:dyDescent="0.15"/>
    <row r="13" spans="1:5" ht="18.75" customHeight="1" x14ac:dyDescent="0.15"/>
    <row r="14" spans="1:5" ht="18.75" customHeight="1" x14ac:dyDescent="0.15">
      <c r="A14" s="348" t="s">
        <v>99</v>
      </c>
      <c r="B14" s="348"/>
      <c r="C14" s="348"/>
      <c r="D14" s="348"/>
      <c r="E14" s="348"/>
    </row>
    <row r="15" spans="1:5" ht="18.75" customHeight="1" x14ac:dyDescent="0.15"/>
    <row r="16" spans="1:5" ht="34.5" customHeight="1" x14ac:dyDescent="0.15">
      <c r="B16" s="241" t="s">
        <v>155</v>
      </c>
      <c r="C16" s="240">
        <f>基本情報!B6</f>
        <v>0</v>
      </c>
      <c r="D16" s="241" t="s">
        <v>122</v>
      </c>
    </row>
    <row r="17" spans="1:5" ht="18.75" customHeight="1" x14ac:dyDescent="0.15"/>
    <row r="18" spans="1:5" ht="18.75" customHeight="1" x14ac:dyDescent="0.15"/>
    <row r="19" spans="1:5" ht="18.75" customHeight="1" x14ac:dyDescent="0.15">
      <c r="A19" s="348" t="s">
        <v>100</v>
      </c>
      <c r="B19" s="348"/>
      <c r="C19" s="348"/>
      <c r="D19" s="348"/>
      <c r="E19" s="348"/>
    </row>
    <row r="21" spans="1:5" ht="30" customHeight="1" x14ac:dyDescent="0.15">
      <c r="A21" s="349" t="s">
        <v>101</v>
      </c>
      <c r="B21" s="349"/>
      <c r="C21" s="349"/>
      <c r="D21" s="349"/>
      <c r="E21" s="349"/>
    </row>
    <row r="22" spans="1:5" ht="30" customHeight="1" x14ac:dyDescent="0.15">
      <c r="A22" s="349" t="s">
        <v>225</v>
      </c>
      <c r="B22" s="349"/>
      <c r="C22" s="349"/>
      <c r="D22" s="349"/>
      <c r="E22" s="349"/>
    </row>
    <row r="23" spans="1:5" ht="30" customHeight="1" x14ac:dyDescent="0.15">
      <c r="A23" s="349" t="s">
        <v>168</v>
      </c>
      <c r="B23" s="349"/>
      <c r="C23" s="349"/>
      <c r="D23" s="349"/>
      <c r="E23" s="349"/>
    </row>
    <row r="24" spans="1:5" ht="30" customHeight="1" x14ac:dyDescent="0.15">
      <c r="A24" s="36"/>
      <c r="B24" s="36"/>
      <c r="C24" s="36"/>
      <c r="D24" s="36"/>
      <c r="E24" s="36"/>
    </row>
  </sheetData>
  <protectedRanges>
    <protectedRange sqref="E2" name="範囲2"/>
    <protectedRange sqref="E2" name="申請日"/>
  </protectedRanges>
  <mergeCells count="5">
    <mergeCell ref="A14:E14"/>
    <mergeCell ref="A19:E19"/>
    <mergeCell ref="A21:E21"/>
    <mergeCell ref="A22:E22"/>
    <mergeCell ref="A23:E23"/>
  </mergeCells>
  <phoneticPr fontId="4"/>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9E600-CCAA-476D-8708-B06B13FB7181}">
  <dimension ref="A1:R51"/>
  <sheetViews>
    <sheetView zoomScaleNormal="100" workbookViewId="0"/>
  </sheetViews>
  <sheetFormatPr defaultRowHeight="13.5" x14ac:dyDescent="0.15"/>
  <cols>
    <col min="1" max="1" width="8.75" style="76" customWidth="1"/>
    <col min="2" max="3" width="13.75" customWidth="1"/>
    <col min="4" max="4" width="12.5" customWidth="1"/>
    <col min="5" max="7" width="7.5" style="163" customWidth="1"/>
    <col min="8" max="8" width="8.75" style="163" customWidth="1"/>
    <col min="9" max="9" width="8.75" customWidth="1"/>
    <col min="12" max="17" width="11.375" customWidth="1"/>
    <col min="18" max="18" width="18.25" customWidth="1"/>
  </cols>
  <sheetData>
    <row r="1" spans="1:18" s="36" customFormat="1" ht="22.5" customHeight="1" x14ac:dyDescent="0.15">
      <c r="A1" s="36" t="s">
        <v>127</v>
      </c>
      <c r="E1" s="161"/>
      <c r="F1" s="161"/>
      <c r="G1" s="161"/>
      <c r="H1" s="233" t="str">
        <f>基本情報!B2</f>
        <v>関市社会福祉協議会</v>
      </c>
      <c r="I1" s="290" t="str">
        <f>基本情報!C2</f>
        <v>わかくさ支部</v>
      </c>
    </row>
    <row r="2" spans="1:18" ht="22.5" customHeight="1" thickBot="1" x14ac:dyDescent="0.2">
      <c r="A2" s="373" t="s">
        <v>326</v>
      </c>
      <c r="B2" s="373"/>
      <c r="C2" s="373"/>
      <c r="D2" s="373"/>
      <c r="E2" s="373"/>
      <c r="F2" s="373"/>
      <c r="G2" s="373"/>
      <c r="H2" s="373"/>
      <c r="I2" s="373"/>
    </row>
    <row r="3" spans="1:18" ht="97.5" customHeight="1" thickBot="1" x14ac:dyDescent="0.2">
      <c r="A3" s="172" t="s">
        <v>62</v>
      </c>
      <c r="B3" s="374"/>
      <c r="C3" s="375"/>
      <c r="D3" s="375"/>
      <c r="E3" s="375"/>
      <c r="F3" s="375"/>
      <c r="G3" s="375"/>
      <c r="H3" s="375"/>
      <c r="I3" s="376"/>
      <c r="K3" s="148"/>
      <c r="L3" s="149"/>
      <c r="M3" s="149"/>
      <c r="N3" s="149"/>
      <c r="O3" s="149"/>
      <c r="P3" s="149"/>
      <c r="Q3" s="150"/>
      <c r="R3" s="150"/>
    </row>
    <row r="4" spans="1:18" ht="22.5" customHeight="1" x14ac:dyDescent="0.15">
      <c r="A4" s="377" t="s">
        <v>67</v>
      </c>
      <c r="B4" s="380" t="s">
        <v>197</v>
      </c>
      <c r="C4" s="381"/>
      <c r="D4" s="382"/>
      <c r="E4" s="380" t="s">
        <v>65</v>
      </c>
      <c r="F4" s="381"/>
      <c r="G4" s="381"/>
      <c r="H4" s="381"/>
      <c r="I4" s="383"/>
      <c r="K4" s="148"/>
      <c r="L4" s="149"/>
      <c r="M4" s="149"/>
      <c r="N4" s="149"/>
      <c r="O4" s="149"/>
      <c r="P4" s="149"/>
      <c r="Q4" s="150"/>
      <c r="R4" s="150"/>
    </row>
    <row r="5" spans="1:18" ht="22.5" customHeight="1" x14ac:dyDescent="0.15">
      <c r="A5" s="378"/>
      <c r="B5" s="386"/>
      <c r="C5" s="387"/>
      <c r="D5" s="387"/>
      <c r="E5" s="384"/>
      <c r="F5" s="385"/>
      <c r="G5" s="385"/>
      <c r="H5" s="385"/>
      <c r="I5" s="273"/>
      <c r="L5" s="149"/>
      <c r="M5" s="149"/>
      <c r="N5" s="149"/>
      <c r="O5" s="149"/>
      <c r="P5" s="149"/>
      <c r="Q5" s="149"/>
      <c r="R5" s="149"/>
    </row>
    <row r="6" spans="1:18" ht="22.5" customHeight="1" x14ac:dyDescent="0.15">
      <c r="A6" s="378"/>
      <c r="B6" s="353"/>
      <c r="C6" s="354"/>
      <c r="D6" s="354"/>
      <c r="E6" s="357"/>
      <c r="F6" s="358"/>
      <c r="G6" s="358"/>
      <c r="H6" s="358"/>
      <c r="I6" s="274"/>
      <c r="L6" s="151"/>
      <c r="M6" s="151"/>
      <c r="N6" s="148"/>
      <c r="O6" s="149"/>
      <c r="P6" s="152"/>
      <c r="Q6" s="153"/>
      <c r="R6" s="153"/>
    </row>
    <row r="7" spans="1:18" ht="22.5" customHeight="1" x14ac:dyDescent="0.15">
      <c r="A7" s="378"/>
      <c r="B7" s="353"/>
      <c r="C7" s="354"/>
      <c r="D7" s="354"/>
      <c r="E7" s="357"/>
      <c r="F7" s="358"/>
      <c r="G7" s="358"/>
      <c r="H7" s="358"/>
      <c r="I7" s="274"/>
      <c r="K7" s="148"/>
      <c r="L7" s="154"/>
      <c r="M7" s="154"/>
      <c r="N7" s="154"/>
      <c r="O7" s="152"/>
      <c r="P7" s="152"/>
      <c r="Q7" s="153"/>
      <c r="R7" s="153"/>
    </row>
    <row r="8" spans="1:18" ht="22.5" customHeight="1" x14ac:dyDescent="0.15">
      <c r="A8" s="378"/>
      <c r="B8" s="353"/>
      <c r="C8" s="354"/>
      <c r="D8" s="354"/>
      <c r="E8" s="357"/>
      <c r="F8" s="358"/>
      <c r="G8" s="358"/>
      <c r="H8" s="358"/>
      <c r="I8" s="274"/>
      <c r="K8" s="148"/>
      <c r="L8" s="154"/>
      <c r="M8" s="154"/>
      <c r="N8" s="154"/>
      <c r="O8" s="152"/>
      <c r="P8" s="152"/>
      <c r="Q8" s="153"/>
      <c r="R8" s="153"/>
    </row>
    <row r="9" spans="1:18" ht="22.5" customHeight="1" x14ac:dyDescent="0.15">
      <c r="A9" s="378"/>
      <c r="B9" s="353"/>
      <c r="C9" s="354"/>
      <c r="D9" s="354"/>
      <c r="E9" s="357"/>
      <c r="F9" s="358"/>
      <c r="G9" s="358"/>
      <c r="H9" s="358"/>
      <c r="I9" s="274"/>
      <c r="K9" s="148"/>
      <c r="L9" s="154"/>
      <c r="M9" s="154"/>
      <c r="N9" s="154"/>
      <c r="O9" s="152"/>
      <c r="P9" s="152"/>
      <c r="Q9" s="153"/>
      <c r="R9" s="153"/>
    </row>
    <row r="10" spans="1:18" ht="22.5" customHeight="1" thickBot="1" x14ac:dyDescent="0.2">
      <c r="A10" s="379"/>
      <c r="B10" s="355"/>
      <c r="C10" s="356"/>
      <c r="D10" s="356"/>
      <c r="E10" s="359"/>
      <c r="F10" s="360"/>
      <c r="G10" s="360"/>
      <c r="H10" s="360"/>
      <c r="I10" s="275"/>
      <c r="K10" s="148"/>
      <c r="L10" s="154"/>
      <c r="M10" s="154"/>
      <c r="N10" s="154"/>
      <c r="O10" s="152"/>
      <c r="P10" s="152"/>
      <c r="Q10" s="153"/>
      <c r="R10" s="153"/>
    </row>
    <row r="11" spans="1:18" ht="22.5" customHeight="1" x14ac:dyDescent="0.15">
      <c r="A11" s="377" t="s">
        <v>66</v>
      </c>
      <c r="B11" s="389" t="s">
        <v>123</v>
      </c>
      <c r="C11" s="390"/>
      <c r="D11" s="391"/>
      <c r="E11" s="392" t="s">
        <v>124</v>
      </c>
      <c r="F11" s="393"/>
      <c r="G11" s="393"/>
      <c r="H11" s="393"/>
      <c r="I11" s="394"/>
      <c r="L11" s="154"/>
      <c r="M11" s="154"/>
      <c r="N11" s="154"/>
      <c r="O11" s="152"/>
      <c r="P11" s="152"/>
      <c r="Q11" s="153"/>
      <c r="R11" s="153"/>
    </row>
    <row r="12" spans="1:18" ht="22.5" customHeight="1" x14ac:dyDescent="0.15">
      <c r="A12" s="388"/>
      <c r="B12" s="395" t="s">
        <v>63</v>
      </c>
      <c r="C12" s="396"/>
      <c r="D12" s="397"/>
      <c r="E12" s="398" t="s">
        <v>64</v>
      </c>
      <c r="F12" s="399"/>
      <c r="G12" s="399"/>
      <c r="H12" s="399"/>
      <c r="I12" s="400"/>
      <c r="L12" s="154"/>
      <c r="M12" s="154"/>
      <c r="N12" s="154"/>
      <c r="O12" s="152"/>
      <c r="P12" s="152"/>
      <c r="Q12" s="153"/>
      <c r="R12" s="153"/>
    </row>
    <row r="13" spans="1:18" ht="23.25" customHeight="1" x14ac:dyDescent="0.15">
      <c r="A13" s="401" t="s">
        <v>175</v>
      </c>
      <c r="B13" s="408"/>
      <c r="C13" s="409"/>
      <c r="D13" s="410"/>
      <c r="E13" s="402"/>
      <c r="F13" s="403"/>
      <c r="G13" s="403"/>
      <c r="H13" s="403"/>
      <c r="I13" s="270"/>
      <c r="K13" s="148"/>
      <c r="L13" s="149"/>
      <c r="M13" s="149"/>
      <c r="N13" s="149"/>
      <c r="O13" s="149"/>
      <c r="P13" s="149"/>
      <c r="Q13" s="149"/>
      <c r="R13" s="149"/>
    </row>
    <row r="14" spans="1:18" ht="23.25" customHeight="1" x14ac:dyDescent="0.15">
      <c r="A14" s="378"/>
      <c r="B14" s="411"/>
      <c r="C14" s="412"/>
      <c r="D14" s="413"/>
      <c r="E14" s="404"/>
      <c r="F14" s="405"/>
      <c r="G14" s="405"/>
      <c r="H14" s="405"/>
      <c r="I14" s="271"/>
    </row>
    <row r="15" spans="1:18" ht="23.25" customHeight="1" x14ac:dyDescent="0.15">
      <c r="A15" s="378"/>
      <c r="B15" s="411"/>
      <c r="C15" s="412"/>
      <c r="D15" s="413"/>
      <c r="E15" s="404"/>
      <c r="F15" s="405"/>
      <c r="G15" s="405"/>
      <c r="H15" s="405"/>
      <c r="I15" s="271"/>
      <c r="J15" s="76"/>
    </row>
    <row r="16" spans="1:18" ht="23.25" customHeight="1" x14ac:dyDescent="0.15">
      <c r="A16" s="388"/>
      <c r="B16" s="414"/>
      <c r="C16" s="415"/>
      <c r="D16" s="416"/>
      <c r="E16" s="406"/>
      <c r="F16" s="407"/>
      <c r="G16" s="407"/>
      <c r="H16" s="407"/>
      <c r="I16" s="272"/>
      <c r="J16" s="76"/>
    </row>
    <row r="17" spans="1:10" ht="22.5" customHeight="1" x14ac:dyDescent="0.15">
      <c r="A17" s="401" t="s">
        <v>68</v>
      </c>
      <c r="B17" s="408"/>
      <c r="C17" s="409"/>
      <c r="D17" s="410"/>
      <c r="E17" s="402"/>
      <c r="F17" s="403"/>
      <c r="G17" s="403"/>
      <c r="H17" s="403"/>
      <c r="I17" s="270"/>
      <c r="J17" s="76"/>
    </row>
    <row r="18" spans="1:10" ht="22.5" customHeight="1" x14ac:dyDescent="0.15">
      <c r="A18" s="378"/>
      <c r="B18" s="411"/>
      <c r="C18" s="412"/>
      <c r="D18" s="413"/>
      <c r="E18" s="404"/>
      <c r="F18" s="405"/>
      <c r="G18" s="405"/>
      <c r="H18" s="405"/>
      <c r="I18" s="271"/>
    </row>
    <row r="19" spans="1:10" ht="22.5" customHeight="1" x14ac:dyDescent="0.15">
      <c r="A19" s="378"/>
      <c r="B19" s="411"/>
      <c r="C19" s="412"/>
      <c r="D19" s="413"/>
      <c r="E19" s="404"/>
      <c r="F19" s="405"/>
      <c r="G19" s="405"/>
      <c r="H19" s="405"/>
      <c r="I19" s="271"/>
    </row>
    <row r="20" spans="1:10" ht="22.5" customHeight="1" x14ac:dyDescent="0.15">
      <c r="A20" s="388"/>
      <c r="B20" s="414"/>
      <c r="C20" s="415"/>
      <c r="D20" s="416"/>
      <c r="E20" s="406"/>
      <c r="F20" s="407"/>
      <c r="G20" s="407"/>
      <c r="H20" s="407"/>
      <c r="I20" s="272"/>
    </row>
    <row r="21" spans="1:10" ht="22.5" customHeight="1" x14ac:dyDescent="0.15">
      <c r="A21" s="401" t="s">
        <v>36</v>
      </c>
      <c r="B21" s="408"/>
      <c r="C21" s="409"/>
      <c r="D21" s="410"/>
      <c r="E21" s="402"/>
      <c r="F21" s="403"/>
      <c r="G21" s="403"/>
      <c r="H21" s="403"/>
      <c r="I21" s="270"/>
    </row>
    <row r="22" spans="1:10" ht="22.5" customHeight="1" x14ac:dyDescent="0.15">
      <c r="A22" s="378"/>
      <c r="B22" s="411"/>
      <c r="C22" s="412"/>
      <c r="D22" s="413"/>
      <c r="E22" s="404"/>
      <c r="F22" s="405"/>
      <c r="G22" s="405"/>
      <c r="H22" s="405"/>
      <c r="I22" s="271"/>
    </row>
    <row r="23" spans="1:10" ht="22.5" customHeight="1" x14ac:dyDescent="0.15">
      <c r="A23" s="378"/>
      <c r="B23" s="411"/>
      <c r="C23" s="412"/>
      <c r="D23" s="413"/>
      <c r="E23" s="404"/>
      <c r="F23" s="405"/>
      <c r="G23" s="405"/>
      <c r="H23" s="405"/>
      <c r="I23" s="271"/>
    </row>
    <row r="24" spans="1:10" ht="22.5" customHeight="1" x14ac:dyDescent="0.15">
      <c r="A24" s="378"/>
      <c r="B24" s="414"/>
      <c r="C24" s="415"/>
      <c r="D24" s="416"/>
      <c r="E24" s="406"/>
      <c r="F24" s="407"/>
      <c r="G24" s="407"/>
      <c r="H24" s="407"/>
      <c r="I24" s="272"/>
    </row>
    <row r="25" spans="1:10" ht="22.5" customHeight="1" x14ac:dyDescent="0.15">
      <c r="A25" s="401" t="s">
        <v>176</v>
      </c>
      <c r="B25" s="408"/>
      <c r="C25" s="409"/>
      <c r="D25" s="410"/>
      <c r="E25" s="402"/>
      <c r="F25" s="403"/>
      <c r="G25" s="403"/>
      <c r="H25" s="403"/>
      <c r="I25" s="270"/>
    </row>
    <row r="26" spans="1:10" ht="22.5" customHeight="1" x14ac:dyDescent="0.15">
      <c r="A26" s="378"/>
      <c r="B26" s="411"/>
      <c r="C26" s="412"/>
      <c r="D26" s="413"/>
      <c r="E26" s="404"/>
      <c r="F26" s="405"/>
      <c r="G26" s="405"/>
      <c r="H26" s="405"/>
      <c r="I26" s="271"/>
    </row>
    <row r="27" spans="1:10" ht="22.5" customHeight="1" x14ac:dyDescent="0.15">
      <c r="A27" s="378"/>
      <c r="B27" s="411"/>
      <c r="C27" s="412"/>
      <c r="D27" s="413"/>
      <c r="E27" s="404"/>
      <c r="F27" s="405"/>
      <c r="G27" s="405"/>
      <c r="H27" s="405"/>
      <c r="I27" s="271"/>
    </row>
    <row r="28" spans="1:10" ht="22.5" customHeight="1" x14ac:dyDescent="0.15">
      <c r="A28" s="388"/>
      <c r="B28" s="414"/>
      <c r="C28" s="415"/>
      <c r="D28" s="416"/>
      <c r="E28" s="406"/>
      <c r="F28" s="407"/>
      <c r="G28" s="407"/>
      <c r="H28" s="407"/>
      <c r="I28" s="272"/>
    </row>
    <row r="29" spans="1:10" ht="22.5" customHeight="1" x14ac:dyDescent="0.15">
      <c r="A29" s="401" t="s">
        <v>69</v>
      </c>
      <c r="B29" s="408"/>
      <c r="C29" s="409"/>
      <c r="D29" s="410"/>
      <c r="E29" s="402"/>
      <c r="F29" s="403"/>
      <c r="G29" s="403"/>
      <c r="H29" s="403"/>
      <c r="I29" s="270"/>
    </row>
    <row r="30" spans="1:10" ht="22.5" customHeight="1" x14ac:dyDescent="0.15">
      <c r="A30" s="378"/>
      <c r="B30" s="411"/>
      <c r="C30" s="412"/>
      <c r="D30" s="413"/>
      <c r="E30" s="404"/>
      <c r="F30" s="405"/>
      <c r="G30" s="405"/>
      <c r="H30" s="405"/>
      <c r="I30" s="271"/>
    </row>
    <row r="31" spans="1:10" ht="22.5" customHeight="1" x14ac:dyDescent="0.15">
      <c r="A31" s="378"/>
      <c r="B31" s="411"/>
      <c r="C31" s="412"/>
      <c r="D31" s="413"/>
      <c r="E31" s="404"/>
      <c r="F31" s="405"/>
      <c r="G31" s="405"/>
      <c r="H31" s="405"/>
      <c r="I31" s="271"/>
    </row>
    <row r="32" spans="1:10" ht="22.5" customHeight="1" thickBot="1" x14ac:dyDescent="0.2">
      <c r="A32" s="379"/>
      <c r="B32" s="419"/>
      <c r="C32" s="420"/>
      <c r="D32" s="421"/>
      <c r="E32" s="417"/>
      <c r="F32" s="418"/>
      <c r="G32" s="418"/>
      <c r="H32" s="418"/>
      <c r="I32" s="276"/>
    </row>
    <row r="34" spans="1:18" ht="14.25" thickBot="1" x14ac:dyDescent="0.2"/>
    <row r="35" spans="1:18" ht="22.5" customHeight="1" x14ac:dyDescent="0.15">
      <c r="A35" s="430" t="s">
        <v>195</v>
      </c>
      <c r="B35" s="361" t="s">
        <v>81</v>
      </c>
      <c r="C35" s="361"/>
      <c r="D35" s="361"/>
      <c r="E35" s="361"/>
      <c r="F35" s="361"/>
      <c r="G35" s="361"/>
      <c r="H35" s="363" t="s">
        <v>126</v>
      </c>
      <c r="I35" s="364"/>
    </row>
    <row r="36" spans="1:18" s="32" customFormat="1" ht="18.75" customHeight="1" x14ac:dyDescent="0.15">
      <c r="A36" s="431"/>
      <c r="B36" s="362" t="s">
        <v>82</v>
      </c>
      <c r="C36" s="362" t="s">
        <v>83</v>
      </c>
      <c r="D36" s="362" t="s">
        <v>84</v>
      </c>
      <c r="E36" s="170" t="s">
        <v>117</v>
      </c>
      <c r="F36" s="171" t="s">
        <v>73</v>
      </c>
      <c r="G36" s="170" t="s">
        <v>120</v>
      </c>
      <c r="H36" s="365"/>
      <c r="I36" s="366"/>
    </row>
    <row r="37" spans="1:18" s="32" customFormat="1" ht="18.75" customHeight="1" x14ac:dyDescent="0.15">
      <c r="A37" s="431"/>
      <c r="B37" s="362"/>
      <c r="C37" s="362"/>
      <c r="D37" s="362"/>
      <c r="E37" s="173" t="s">
        <v>118</v>
      </c>
      <c r="F37" s="174" t="s">
        <v>119</v>
      </c>
      <c r="G37" s="173" t="s">
        <v>118</v>
      </c>
      <c r="H37" s="367"/>
      <c r="I37" s="368"/>
    </row>
    <row r="38" spans="1:18" ht="22.5" customHeight="1" x14ac:dyDescent="0.15">
      <c r="A38" s="431"/>
      <c r="B38" s="175"/>
      <c r="C38" s="175"/>
      <c r="D38" s="164"/>
      <c r="E38" s="165"/>
      <c r="F38" s="165"/>
      <c r="G38" s="166"/>
      <c r="H38" s="369"/>
      <c r="I38" s="370"/>
    </row>
    <row r="39" spans="1:18" ht="22.5" customHeight="1" x14ac:dyDescent="0.15">
      <c r="A39" s="431"/>
      <c r="B39" s="147"/>
      <c r="C39" s="147"/>
      <c r="D39" s="147"/>
      <c r="E39" s="162"/>
      <c r="F39" s="162"/>
      <c r="G39" s="162"/>
      <c r="H39" s="371"/>
      <c r="I39" s="372"/>
    </row>
    <row r="40" spans="1:18" ht="21.75" customHeight="1" x14ac:dyDescent="0.15">
      <c r="A40" s="431"/>
      <c r="B40" s="147"/>
      <c r="C40" s="147"/>
      <c r="D40" s="147"/>
      <c r="E40" s="162"/>
      <c r="F40" s="162"/>
      <c r="G40" s="162"/>
      <c r="H40" s="371"/>
      <c r="I40" s="372"/>
    </row>
    <row r="41" spans="1:18" ht="22.5" customHeight="1" x14ac:dyDescent="0.15">
      <c r="A41" s="431"/>
      <c r="B41" s="147"/>
      <c r="C41" s="147"/>
      <c r="D41" s="147"/>
      <c r="E41" s="162"/>
      <c r="F41" s="162"/>
      <c r="G41" s="162"/>
      <c r="H41" s="371"/>
      <c r="I41" s="372"/>
    </row>
    <row r="42" spans="1:18" ht="22.5" customHeight="1" x14ac:dyDescent="0.15">
      <c r="A42" s="431"/>
      <c r="B42" s="147"/>
      <c r="C42" s="147"/>
      <c r="D42" s="147"/>
      <c r="E42" s="162"/>
      <c r="F42" s="162"/>
      <c r="G42" s="162"/>
      <c r="H42" s="371"/>
      <c r="I42" s="372"/>
    </row>
    <row r="43" spans="1:18" ht="22.5" customHeight="1" x14ac:dyDescent="0.15">
      <c r="A43" s="431"/>
      <c r="B43" s="147"/>
      <c r="C43" s="147"/>
      <c r="D43" s="147"/>
      <c r="E43" s="162"/>
      <c r="F43" s="162"/>
      <c r="G43" s="162"/>
      <c r="H43" s="371"/>
      <c r="I43" s="372"/>
    </row>
    <row r="44" spans="1:18" ht="22.5" customHeight="1" x14ac:dyDescent="0.15">
      <c r="A44" s="431"/>
      <c r="B44" s="147"/>
      <c r="C44" s="147"/>
      <c r="D44" s="147"/>
      <c r="E44" s="162"/>
      <c r="F44" s="162"/>
      <c r="G44" s="162"/>
      <c r="H44" s="422"/>
      <c r="I44" s="423"/>
    </row>
    <row r="45" spans="1:18" ht="22.5" customHeight="1" thickBot="1" x14ac:dyDescent="0.2">
      <c r="A45" s="432"/>
      <c r="B45" s="169"/>
      <c r="C45" s="167"/>
      <c r="D45" s="167"/>
      <c r="E45" s="168"/>
      <c r="F45" s="168"/>
      <c r="G45" s="277" t="s">
        <v>121</v>
      </c>
      <c r="H45" s="424" t="s">
        <v>122</v>
      </c>
      <c r="I45" s="425"/>
    </row>
    <row r="46" spans="1:18" ht="18.75" customHeight="1" x14ac:dyDescent="0.15">
      <c r="A46" s="426" t="s">
        <v>179</v>
      </c>
      <c r="B46" s="389" t="s">
        <v>197</v>
      </c>
      <c r="C46" s="390"/>
      <c r="D46" s="391"/>
      <c r="E46" s="389" t="s">
        <v>196</v>
      </c>
      <c r="F46" s="390"/>
      <c r="G46" s="390"/>
      <c r="H46" s="390"/>
      <c r="I46" s="429"/>
      <c r="K46" s="148"/>
      <c r="L46" s="149"/>
      <c r="M46" s="149"/>
      <c r="N46" s="149"/>
      <c r="O46" s="149"/>
      <c r="P46" s="149"/>
      <c r="Q46" s="150"/>
      <c r="R46" s="150"/>
    </row>
    <row r="47" spans="1:18" ht="22.5" customHeight="1" x14ac:dyDescent="0.15">
      <c r="A47" s="427"/>
      <c r="B47" s="408"/>
      <c r="C47" s="409"/>
      <c r="D47" s="410"/>
      <c r="E47" s="402"/>
      <c r="F47" s="403"/>
      <c r="G47" s="403"/>
      <c r="H47" s="403"/>
      <c r="I47" s="270"/>
      <c r="L47" s="149"/>
      <c r="M47" s="149"/>
      <c r="N47" s="149"/>
      <c r="O47" s="149"/>
      <c r="P47" s="149"/>
      <c r="Q47" s="149"/>
      <c r="R47" s="149"/>
    </row>
    <row r="48" spans="1:18" ht="22.5" customHeight="1" x14ac:dyDescent="0.15">
      <c r="A48" s="427"/>
      <c r="B48" s="411"/>
      <c r="C48" s="412"/>
      <c r="D48" s="413"/>
      <c r="E48" s="404"/>
      <c r="F48" s="405"/>
      <c r="G48" s="405"/>
      <c r="H48" s="405"/>
      <c r="I48" s="271"/>
      <c r="L48" s="149"/>
      <c r="M48" s="149"/>
      <c r="N48" s="149"/>
      <c r="O48" s="149"/>
      <c r="P48" s="149"/>
      <c r="Q48" s="149"/>
      <c r="R48" s="149"/>
    </row>
    <row r="49" spans="1:18" ht="22.5" customHeight="1" x14ac:dyDescent="0.15">
      <c r="A49" s="427"/>
      <c r="B49" s="411"/>
      <c r="C49" s="412"/>
      <c r="D49" s="413"/>
      <c r="E49" s="404"/>
      <c r="F49" s="405"/>
      <c r="G49" s="405"/>
      <c r="H49" s="405"/>
      <c r="I49" s="271"/>
      <c r="K49" s="148"/>
      <c r="L49" s="154"/>
      <c r="M49" s="154"/>
      <c r="N49" s="154"/>
      <c r="O49" s="152"/>
      <c r="P49" s="152"/>
      <c r="Q49" s="153"/>
      <c r="R49" s="153"/>
    </row>
    <row r="50" spans="1:18" ht="22.5" customHeight="1" thickBot="1" x14ac:dyDescent="0.2">
      <c r="A50" s="428"/>
      <c r="B50" s="419"/>
      <c r="C50" s="420"/>
      <c r="D50" s="421"/>
      <c r="E50" s="417"/>
      <c r="F50" s="418"/>
      <c r="G50" s="418"/>
      <c r="H50" s="418"/>
      <c r="I50" s="276"/>
      <c r="K50" s="148"/>
      <c r="L50" s="154"/>
      <c r="M50" s="154"/>
      <c r="N50" s="154"/>
      <c r="O50" s="152"/>
      <c r="P50" s="152"/>
      <c r="Q50" s="153"/>
      <c r="R50" s="153"/>
    </row>
    <row r="51" spans="1:18" ht="150" customHeight="1" thickBot="1" x14ac:dyDescent="0.2">
      <c r="A51" s="278" t="s">
        <v>177</v>
      </c>
      <c r="B51" s="350"/>
      <c r="C51" s="351"/>
      <c r="D51" s="351"/>
      <c r="E51" s="351"/>
      <c r="F51" s="351"/>
      <c r="G51" s="351"/>
      <c r="H51" s="351"/>
      <c r="I51" s="352"/>
      <c r="K51" s="148"/>
      <c r="L51" s="149"/>
      <c r="M51" s="149"/>
      <c r="N51" s="149"/>
      <c r="O51" s="149"/>
      <c r="P51" s="149"/>
      <c r="Q51" s="150"/>
      <c r="R51" s="150"/>
    </row>
  </sheetData>
  <sheetProtection insertRows="0"/>
  <mergeCells count="93">
    <mergeCell ref="H44:I44"/>
    <mergeCell ref="H45:I45"/>
    <mergeCell ref="A46:A50"/>
    <mergeCell ref="B46:D46"/>
    <mergeCell ref="E46:I46"/>
    <mergeCell ref="A35:A45"/>
    <mergeCell ref="B47:D47"/>
    <mergeCell ref="E47:H47"/>
    <mergeCell ref="B48:D48"/>
    <mergeCell ref="E48:H48"/>
    <mergeCell ref="B49:D49"/>
    <mergeCell ref="E49:H49"/>
    <mergeCell ref="B50:D50"/>
    <mergeCell ref="E50:H50"/>
    <mergeCell ref="A29:A32"/>
    <mergeCell ref="E29:H29"/>
    <mergeCell ref="E30:H30"/>
    <mergeCell ref="E31:H31"/>
    <mergeCell ref="E32:H32"/>
    <mergeCell ref="B29:D29"/>
    <mergeCell ref="B30:D30"/>
    <mergeCell ref="B31:D31"/>
    <mergeCell ref="B32:D32"/>
    <mergeCell ref="A25:A28"/>
    <mergeCell ref="E25:H25"/>
    <mergeCell ref="E26:H26"/>
    <mergeCell ref="E27:H27"/>
    <mergeCell ref="E28:H28"/>
    <mergeCell ref="B25:D25"/>
    <mergeCell ref="B26:D26"/>
    <mergeCell ref="B27:D27"/>
    <mergeCell ref="B28:D28"/>
    <mergeCell ref="A21:A24"/>
    <mergeCell ref="E21:H21"/>
    <mergeCell ref="E23:H23"/>
    <mergeCell ref="E24:H24"/>
    <mergeCell ref="B21:D21"/>
    <mergeCell ref="B22:D22"/>
    <mergeCell ref="B23:D23"/>
    <mergeCell ref="B24:D24"/>
    <mergeCell ref="E22:H22"/>
    <mergeCell ref="A17:A20"/>
    <mergeCell ref="E17:H17"/>
    <mergeCell ref="E18:H18"/>
    <mergeCell ref="E19:H19"/>
    <mergeCell ref="E20:H20"/>
    <mergeCell ref="B17:D17"/>
    <mergeCell ref="B18:D18"/>
    <mergeCell ref="B19:D19"/>
    <mergeCell ref="B20:D20"/>
    <mergeCell ref="A13:A16"/>
    <mergeCell ref="E13:H13"/>
    <mergeCell ref="E14:H14"/>
    <mergeCell ref="E15:H15"/>
    <mergeCell ref="E16:H16"/>
    <mergeCell ref="B13:D13"/>
    <mergeCell ref="B14:D14"/>
    <mergeCell ref="B15:D15"/>
    <mergeCell ref="B16:D16"/>
    <mergeCell ref="A11:A12"/>
    <mergeCell ref="B11:D11"/>
    <mergeCell ref="E11:I11"/>
    <mergeCell ref="B12:D12"/>
    <mergeCell ref="E12:I12"/>
    <mergeCell ref="A2:I2"/>
    <mergeCell ref="B3:I3"/>
    <mergeCell ref="A4:A10"/>
    <mergeCell ref="B4:D4"/>
    <mergeCell ref="E4:I4"/>
    <mergeCell ref="E5:H5"/>
    <mergeCell ref="E6:H6"/>
    <mergeCell ref="E7:H7"/>
    <mergeCell ref="E8:H8"/>
    <mergeCell ref="B5:D5"/>
    <mergeCell ref="B6:D6"/>
    <mergeCell ref="B7:D7"/>
    <mergeCell ref="B8:D8"/>
    <mergeCell ref="B51:I51"/>
    <mergeCell ref="B9:D9"/>
    <mergeCell ref="B10:D10"/>
    <mergeCell ref="E9:H9"/>
    <mergeCell ref="E10:H10"/>
    <mergeCell ref="B35:G35"/>
    <mergeCell ref="B36:B37"/>
    <mergeCell ref="C36:C37"/>
    <mergeCell ref="D36:D37"/>
    <mergeCell ref="H35:I37"/>
    <mergeCell ref="H38:I38"/>
    <mergeCell ref="H39:I39"/>
    <mergeCell ref="H40:I40"/>
    <mergeCell ref="H41:I41"/>
    <mergeCell ref="H42:I42"/>
    <mergeCell ref="H43:I43"/>
  </mergeCells>
  <phoneticPr fontId="4"/>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S35"/>
  <sheetViews>
    <sheetView zoomScaleNormal="100" workbookViewId="0">
      <selection sqref="A1:B1"/>
    </sheetView>
  </sheetViews>
  <sheetFormatPr defaultRowHeight="13.5" x14ac:dyDescent="0.15"/>
  <cols>
    <col min="1" max="1" width="1.625" customWidth="1"/>
    <col min="2" max="2" width="25" customWidth="1"/>
    <col min="3" max="3" width="6.25" hidden="1" customWidth="1"/>
    <col min="4" max="5" width="15" customWidth="1"/>
    <col min="6" max="6" width="15" style="178" customWidth="1"/>
    <col min="7" max="7" width="9.5" customWidth="1"/>
    <col min="8" max="9" width="10.25" customWidth="1"/>
    <col min="10" max="10" width="4.375" customWidth="1"/>
    <col min="11" max="11" width="7.5" customWidth="1"/>
    <col min="12" max="12" width="14.875" customWidth="1"/>
    <col min="13" max="25" width="7.5" customWidth="1"/>
  </cols>
  <sheetData>
    <row r="1" spans="1:19" ht="22.5" customHeight="1" x14ac:dyDescent="0.15">
      <c r="A1" s="349" t="s">
        <v>186</v>
      </c>
      <c r="B1" s="349"/>
      <c r="F1"/>
    </row>
    <row r="2" spans="1:19" s="31" customFormat="1" ht="23.25" customHeight="1" x14ac:dyDescent="0.15">
      <c r="A2" s="137"/>
      <c r="B2" s="137" t="str">
        <f>基本情報!B3</f>
        <v>令和８年度</v>
      </c>
      <c r="C2" s="137"/>
      <c r="E2" s="134" t="s">
        <v>75</v>
      </c>
      <c r="F2" s="176"/>
      <c r="G2" s="233"/>
      <c r="H2" s="289" t="str">
        <f>基本情報!B2</f>
        <v>関市社会福祉協議会</v>
      </c>
      <c r="I2" s="291" t="str">
        <f>基本情報!C2</f>
        <v>わかくさ支部</v>
      </c>
    </row>
    <row r="3" spans="1:19" ht="19.5" customHeight="1" x14ac:dyDescent="0.15">
      <c r="F3" s="177"/>
      <c r="H3" s="90"/>
      <c r="I3" s="90" t="str">
        <f>基本情報!C3</f>
        <v>（令和8年4月1日から令和9年3月31日）</v>
      </c>
    </row>
    <row r="4" spans="1:19" ht="16.5" customHeight="1" x14ac:dyDescent="0.15">
      <c r="A4" s="36" t="s">
        <v>21</v>
      </c>
      <c r="D4" s="36"/>
      <c r="E4" s="36"/>
      <c r="I4" s="17" t="s">
        <v>11</v>
      </c>
    </row>
    <row r="5" spans="1:19" s="32" customFormat="1" ht="16.5" customHeight="1" x14ac:dyDescent="0.15">
      <c r="A5" s="436" t="s">
        <v>57</v>
      </c>
      <c r="B5" s="438"/>
      <c r="C5" s="107" t="s">
        <v>31</v>
      </c>
      <c r="D5" s="35" t="s">
        <v>59</v>
      </c>
      <c r="E5" s="44" t="s">
        <v>29</v>
      </c>
      <c r="F5" s="179" t="s">
        <v>58</v>
      </c>
      <c r="G5" s="436" t="s">
        <v>61</v>
      </c>
      <c r="H5" s="437"/>
      <c r="I5" s="438"/>
      <c r="L5" s="34"/>
    </row>
    <row r="6" spans="1:19" ht="37.5" customHeight="1" x14ac:dyDescent="0.15">
      <c r="A6" s="45"/>
      <c r="B6" s="47" t="s">
        <v>80</v>
      </c>
      <c r="C6" s="99"/>
      <c r="D6" s="194">
        <f>'収支予算書（総会用）'!C6</f>
        <v>0</v>
      </c>
      <c r="E6" s="143">
        <f>'収支予算書（総会用）'!D6</f>
        <v>0</v>
      </c>
      <c r="F6" s="180">
        <f>D6-E6</f>
        <v>0</v>
      </c>
      <c r="G6" s="439">
        <f>'収支予算書（総会用）'!F6</f>
        <v>0</v>
      </c>
      <c r="H6" s="440"/>
      <c r="I6" s="441"/>
      <c r="L6" s="34"/>
    </row>
    <row r="7" spans="1:19" ht="37.5" customHeight="1" x14ac:dyDescent="0.15">
      <c r="A7" s="45"/>
      <c r="B7" s="47" t="s">
        <v>48</v>
      </c>
      <c r="C7" s="100"/>
      <c r="D7" s="194">
        <f>'収支予算書（総会用）'!C7</f>
        <v>0</v>
      </c>
      <c r="E7" s="143">
        <f>'収支予算書（総会用）'!D7</f>
        <v>0</v>
      </c>
      <c r="F7" s="196">
        <f t="shared" ref="F7" si="0">D7-E7</f>
        <v>0</v>
      </c>
      <c r="G7" s="445" t="str">
        <f>'収支予算書（総会用）'!F7</f>
        <v>子育てサロン参加費、三世代サロン参加費</v>
      </c>
      <c r="H7" s="446"/>
      <c r="I7" s="447"/>
      <c r="L7" s="34"/>
    </row>
    <row r="8" spans="1:19" ht="37.5" customHeight="1" thickBot="1" x14ac:dyDescent="0.2">
      <c r="A8" s="45"/>
      <c r="B8" s="48"/>
      <c r="C8" s="100"/>
      <c r="D8" s="141"/>
      <c r="E8" s="141"/>
      <c r="F8" s="181"/>
      <c r="G8" s="442"/>
      <c r="H8" s="443"/>
      <c r="I8" s="444"/>
      <c r="L8" s="34"/>
    </row>
    <row r="9" spans="1:19" ht="37.5" customHeight="1" thickTop="1" x14ac:dyDescent="0.15">
      <c r="A9" s="458" t="s">
        <v>25</v>
      </c>
      <c r="B9" s="459"/>
      <c r="C9" s="102"/>
      <c r="D9" s="142">
        <f>SUM(D6:D8)</f>
        <v>0</v>
      </c>
      <c r="E9" s="142">
        <f>SUM(E6:E8)</f>
        <v>0</v>
      </c>
      <c r="F9" s="182">
        <f>SUM(F6:F8)</f>
        <v>0</v>
      </c>
      <c r="G9" s="448"/>
      <c r="H9" s="449"/>
      <c r="I9" s="450"/>
    </row>
    <row r="10" spans="1:19" x14ac:dyDescent="0.15">
      <c r="C10" s="103"/>
      <c r="D10" s="34"/>
    </row>
    <row r="11" spans="1:19" ht="16.5" customHeight="1" x14ac:dyDescent="0.15">
      <c r="A11" s="36" t="s">
        <v>22</v>
      </c>
      <c r="C11" s="103"/>
      <c r="D11" s="34"/>
      <c r="E11" s="36"/>
    </row>
    <row r="12" spans="1:19" ht="16.5" customHeight="1" x14ac:dyDescent="0.15">
      <c r="A12" s="436" t="s">
        <v>57</v>
      </c>
      <c r="B12" s="438"/>
      <c r="C12" s="107" t="s">
        <v>31</v>
      </c>
      <c r="D12" s="35" t="s">
        <v>59</v>
      </c>
      <c r="E12" s="44" t="s">
        <v>29</v>
      </c>
      <c r="F12" s="179" t="s">
        <v>60</v>
      </c>
      <c r="G12" s="436" t="s">
        <v>61</v>
      </c>
      <c r="H12" s="437"/>
      <c r="I12" s="438"/>
    </row>
    <row r="13" spans="1:19" ht="36.75" customHeight="1" x14ac:dyDescent="0.15">
      <c r="A13" s="43"/>
      <c r="B13" s="105" t="s">
        <v>138</v>
      </c>
      <c r="C13" s="104"/>
      <c r="D13" s="194">
        <f>'収支予算書（総会用）'!C13</f>
        <v>0</v>
      </c>
      <c r="E13" s="267">
        <f>'収支予算書（総会用）'!D13</f>
        <v>0</v>
      </c>
      <c r="F13" s="268">
        <f>D13-E13</f>
        <v>0</v>
      </c>
      <c r="G13" s="433" t="str">
        <f>'収支予算書（総会用）'!F13</f>
        <v>通信費、消耗品、会議費</v>
      </c>
      <c r="H13" s="434"/>
      <c r="I13" s="435"/>
      <c r="J13" s="146"/>
    </row>
    <row r="14" spans="1:19" ht="36.75" customHeight="1" x14ac:dyDescent="0.15">
      <c r="A14" s="43"/>
      <c r="B14" s="105" t="s">
        <v>139</v>
      </c>
      <c r="C14" s="104"/>
      <c r="D14" s="194">
        <f>'収支予算書（総会用）'!C14</f>
        <v>0</v>
      </c>
      <c r="E14" s="267">
        <f>'収支予算書（総会用）'!D14</f>
        <v>0</v>
      </c>
      <c r="F14" s="268">
        <f>D14-E14</f>
        <v>0</v>
      </c>
      <c r="G14" s="433" t="str">
        <f>'収支予算書（総会用）'!F14</f>
        <v>事務局運営費、備品</v>
      </c>
      <c r="H14" s="434"/>
      <c r="I14" s="435"/>
      <c r="J14" s="146"/>
    </row>
    <row r="15" spans="1:19" ht="36.75" customHeight="1" x14ac:dyDescent="0.15">
      <c r="A15" s="45"/>
      <c r="B15" s="105" t="s">
        <v>175</v>
      </c>
      <c r="C15" s="121"/>
      <c r="D15" s="140">
        <f>'収支予算書（総会用）'!C15</f>
        <v>0</v>
      </c>
      <c r="E15" s="143">
        <f>'収支予算書（総会用）'!D15</f>
        <v>0</v>
      </c>
      <c r="F15" s="183">
        <f t="shared" ref="F15:F20" si="1">D15-E15</f>
        <v>0</v>
      </c>
      <c r="G15" s="433" t="str">
        <f>'収支予算書（総会用）'!F15</f>
        <v>配食サービス、友愛訪問、見守りネットワーク会議</v>
      </c>
      <c r="H15" s="434"/>
      <c r="I15" s="435"/>
      <c r="K15" s="50"/>
      <c r="M15" s="52"/>
      <c r="N15" s="51"/>
      <c r="O15" s="53"/>
      <c r="P15" s="51"/>
      <c r="Q15" s="54"/>
      <c r="R15" s="51"/>
      <c r="S15" s="50"/>
    </row>
    <row r="16" spans="1:19" ht="36.75" customHeight="1" x14ac:dyDescent="0.15">
      <c r="A16" s="98"/>
      <c r="B16" s="106" t="s">
        <v>35</v>
      </c>
      <c r="C16" s="119"/>
      <c r="D16" s="142">
        <f>'収支予算書（総会用）'!C16</f>
        <v>0</v>
      </c>
      <c r="E16" s="143">
        <f>'収支予算書（総会用）'!D16</f>
        <v>0</v>
      </c>
      <c r="F16" s="183">
        <f t="shared" si="1"/>
        <v>0</v>
      </c>
      <c r="G16" s="433" t="str">
        <f>'収支予算書（総会用）'!F16</f>
        <v>サロン補助</v>
      </c>
      <c r="H16" s="434"/>
      <c r="I16" s="435"/>
      <c r="K16" s="50"/>
      <c r="M16" s="52"/>
      <c r="N16" s="51"/>
      <c r="O16" s="53"/>
      <c r="P16" s="51"/>
      <c r="Q16" s="54"/>
      <c r="R16" s="51"/>
      <c r="S16" s="50"/>
    </row>
    <row r="17" spans="1:19" ht="36.75" customHeight="1" x14ac:dyDescent="0.15">
      <c r="A17" s="98"/>
      <c r="B17" s="106" t="s">
        <v>36</v>
      </c>
      <c r="C17" s="120"/>
      <c r="D17" s="142">
        <f>'収支予算書（総会用）'!C17</f>
        <v>0</v>
      </c>
      <c r="E17" s="143">
        <f>'収支予算書（総会用）'!D17</f>
        <v>0</v>
      </c>
      <c r="F17" s="183">
        <f t="shared" si="1"/>
        <v>0</v>
      </c>
      <c r="G17" s="433" t="str">
        <f>'収支予算書（総会用）'!F17</f>
        <v>支部社協だより</v>
      </c>
      <c r="H17" s="434"/>
      <c r="I17" s="435"/>
      <c r="K17" s="50"/>
      <c r="M17" s="52"/>
      <c r="N17" s="51"/>
      <c r="O17" s="53"/>
      <c r="P17" s="51"/>
      <c r="Q17" s="54"/>
      <c r="R17" s="51"/>
      <c r="S17" s="50"/>
    </row>
    <row r="18" spans="1:19" ht="36.75" customHeight="1" x14ac:dyDescent="0.15">
      <c r="A18" s="98"/>
      <c r="B18" s="106" t="s">
        <v>176</v>
      </c>
      <c r="C18" s="120"/>
      <c r="D18" s="142">
        <f>'収支予算書（総会用）'!C18</f>
        <v>0</v>
      </c>
      <c r="E18" s="143">
        <f>'収支予算書（総会用）'!D18</f>
        <v>0</v>
      </c>
      <c r="F18" s="183">
        <f t="shared" si="1"/>
        <v>0</v>
      </c>
      <c r="G18" s="433" t="str">
        <f>'収支予算書（総会用）'!F18</f>
        <v>地域活動者の養成講座</v>
      </c>
      <c r="H18" s="434"/>
      <c r="I18" s="435"/>
      <c r="K18" s="50"/>
      <c r="M18" s="52"/>
      <c r="N18" s="51"/>
      <c r="O18" s="53"/>
      <c r="P18" s="51"/>
      <c r="Q18" s="54"/>
      <c r="R18" s="51"/>
      <c r="S18" s="50"/>
    </row>
    <row r="19" spans="1:19" ht="36.75" customHeight="1" x14ac:dyDescent="0.15">
      <c r="A19" s="98"/>
      <c r="B19" s="106" t="s">
        <v>52</v>
      </c>
      <c r="C19" s="119"/>
      <c r="D19" s="142">
        <f>'収支予算書（総会用）'!C19</f>
        <v>0</v>
      </c>
      <c r="E19" s="143">
        <f>'収支予算書（総会用）'!D19</f>
        <v>0</v>
      </c>
      <c r="F19" s="183">
        <f t="shared" si="1"/>
        <v>0</v>
      </c>
      <c r="G19" s="433" t="str">
        <f>'収支予算書（総会用）'!F19</f>
        <v>生活支援ネットワーク会議、保険料</v>
      </c>
      <c r="H19" s="434"/>
      <c r="I19" s="435"/>
    </row>
    <row r="20" spans="1:19" ht="36.75" customHeight="1" x14ac:dyDescent="0.15">
      <c r="A20" s="98"/>
      <c r="B20" s="117" t="s">
        <v>38</v>
      </c>
      <c r="C20" s="121"/>
      <c r="D20" s="140">
        <f>'収支予算書（総会用）'!C20</f>
        <v>0</v>
      </c>
      <c r="E20" s="143">
        <f>'収支予算書（総会用）'!D20</f>
        <v>0</v>
      </c>
      <c r="F20" s="183">
        <f t="shared" si="1"/>
        <v>0</v>
      </c>
      <c r="G20" s="433" t="str">
        <f>'収支予算書（総会用）'!F20</f>
        <v>ふれあいいきいきサロン</v>
      </c>
      <c r="H20" s="434"/>
      <c r="I20" s="435"/>
    </row>
    <row r="21" spans="1:19" ht="36.75" customHeight="1" x14ac:dyDescent="0.15">
      <c r="A21" s="118"/>
      <c r="B21" s="117" t="s">
        <v>178</v>
      </c>
      <c r="C21" s="121"/>
      <c r="D21" s="140">
        <f>'収支予算書（総会用）'!C21</f>
        <v>0</v>
      </c>
      <c r="E21" s="143">
        <f>'収支予算書（総会用）'!D21</f>
        <v>0</v>
      </c>
      <c r="F21" s="183">
        <f t="shared" ref="F21" si="2">D21-E21</f>
        <v>0</v>
      </c>
      <c r="G21" s="433" t="str">
        <f>'収支予算書（総会用）'!F21</f>
        <v>福祉のまちづくりネットワーク会議</v>
      </c>
      <c r="H21" s="434"/>
      <c r="I21" s="435"/>
      <c r="K21" s="16"/>
    </row>
    <row r="22" spans="1:19" ht="36.75" customHeight="1" thickBot="1" x14ac:dyDescent="0.2">
      <c r="A22" s="57"/>
      <c r="B22" s="46"/>
      <c r="C22" s="101"/>
      <c r="D22" s="141"/>
      <c r="E22" s="141"/>
      <c r="F22" s="184"/>
      <c r="G22" s="455"/>
      <c r="H22" s="456"/>
      <c r="I22" s="457"/>
      <c r="K22" s="16"/>
      <c r="L22" s="37"/>
    </row>
    <row r="23" spans="1:19" ht="36.75" customHeight="1" thickTop="1" x14ac:dyDescent="0.15">
      <c r="A23" s="460" t="s">
        <v>25</v>
      </c>
      <c r="B23" s="459"/>
      <c r="C23" s="102"/>
      <c r="D23" s="142">
        <f>SUM(D13:D22)</f>
        <v>0</v>
      </c>
      <c r="E23" s="142">
        <f>SUM(E13:E22)</f>
        <v>0</v>
      </c>
      <c r="F23" s="185">
        <f>SUM(F13:F22)</f>
        <v>0</v>
      </c>
      <c r="G23" s="451"/>
      <c r="H23" s="452"/>
      <c r="I23" s="453"/>
      <c r="L23" s="22"/>
      <c r="M23" s="40"/>
      <c r="N23" s="41"/>
    </row>
    <row r="24" spans="1:19" ht="20.25" customHeight="1" x14ac:dyDescent="0.15">
      <c r="B24" s="454" t="s">
        <v>54</v>
      </c>
      <c r="C24" s="454"/>
      <c r="D24" s="454"/>
      <c r="E24" s="454"/>
      <c r="F24" s="454"/>
      <c r="G24" s="454"/>
    </row>
    <row r="25" spans="1:19" ht="20.25" customHeight="1" x14ac:dyDescent="0.15"/>
    <row r="26" spans="1:19" ht="20.25" customHeight="1" x14ac:dyDescent="0.15"/>
    <row r="27" spans="1:19" ht="20.25" customHeight="1" x14ac:dyDescent="0.15"/>
    <row r="28" spans="1:19" ht="20.25" customHeight="1" x14ac:dyDescent="0.15"/>
    <row r="29" spans="1:19" ht="20.25" customHeight="1" x14ac:dyDescent="0.15"/>
    <row r="30" spans="1:19" ht="20.25" customHeight="1" x14ac:dyDescent="0.15"/>
    <row r="31" spans="1:19" ht="20.25" customHeight="1" x14ac:dyDescent="0.15"/>
    <row r="32" spans="1:19" ht="20.25" customHeight="1" x14ac:dyDescent="0.15"/>
    <row r="33" spans="2:6" ht="20.25" customHeight="1" x14ac:dyDescent="0.15"/>
    <row r="34" spans="2:6" ht="20.25" customHeight="1" x14ac:dyDescent="0.15"/>
    <row r="35" spans="2:6" ht="20.25" customHeight="1" x14ac:dyDescent="0.15">
      <c r="B35" s="77"/>
      <c r="C35" s="77"/>
      <c r="D35" s="88"/>
      <c r="E35" s="77"/>
      <c r="F35" s="186"/>
    </row>
  </sheetData>
  <sheetProtection sheet="1" objects="1" scenarios="1"/>
  <mergeCells count="23">
    <mergeCell ref="A5:B5"/>
    <mergeCell ref="A12:B12"/>
    <mergeCell ref="A9:B9"/>
    <mergeCell ref="A1:B1"/>
    <mergeCell ref="A23:B23"/>
    <mergeCell ref="G23:I23"/>
    <mergeCell ref="B24:G24"/>
    <mergeCell ref="G15:I15"/>
    <mergeCell ref="G19:I19"/>
    <mergeCell ref="G20:I20"/>
    <mergeCell ref="G21:I21"/>
    <mergeCell ref="G16:I16"/>
    <mergeCell ref="G17:I17"/>
    <mergeCell ref="G18:I18"/>
    <mergeCell ref="G22:I22"/>
    <mergeCell ref="G14:I14"/>
    <mergeCell ref="G5:I5"/>
    <mergeCell ref="G6:I6"/>
    <mergeCell ref="G8:I8"/>
    <mergeCell ref="G7:I7"/>
    <mergeCell ref="G9:I9"/>
    <mergeCell ref="G12:I12"/>
    <mergeCell ref="G13:I13"/>
  </mergeCells>
  <phoneticPr fontId="4"/>
  <pageMargins left="0.70866141732283472" right="0.31496062992125984" top="0.74803149606299213" bottom="0.74803149606299213" header="0.31496062992125984" footer="0.31496062992125984"/>
  <pageSetup paperSize="9" scale="87"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2FA-1CB9-4384-B276-74FBAAFAA561}">
  <sheetPr>
    <tabColor rgb="FF92D050"/>
  </sheetPr>
  <dimension ref="A1:G28"/>
  <sheetViews>
    <sheetView workbookViewId="0"/>
  </sheetViews>
  <sheetFormatPr defaultRowHeight="13.5" x14ac:dyDescent="0.15"/>
  <cols>
    <col min="1" max="1" width="15" customWidth="1"/>
    <col min="2" max="2" width="10.5" customWidth="1"/>
    <col min="3" max="3" width="9.625" customWidth="1"/>
    <col min="4" max="4" width="15" customWidth="1"/>
    <col min="5" max="5" width="9.25" customWidth="1"/>
    <col min="6" max="6" width="12.5" customWidth="1"/>
    <col min="7" max="7" width="15" customWidth="1"/>
  </cols>
  <sheetData>
    <row r="1" spans="1:7" ht="22.5" customHeight="1" x14ac:dyDescent="0.15">
      <c r="A1" s="36" t="s">
        <v>187</v>
      </c>
      <c r="B1" s="36"/>
      <c r="C1" s="36"/>
      <c r="D1" s="36"/>
      <c r="E1" s="36"/>
      <c r="F1" s="36"/>
      <c r="G1" s="36"/>
    </row>
    <row r="2" spans="1:7" ht="22.5" customHeight="1" x14ac:dyDescent="0.15">
      <c r="A2" s="36"/>
      <c r="B2" s="36"/>
      <c r="C2" s="36"/>
      <c r="D2" s="36"/>
      <c r="E2" s="36"/>
      <c r="F2" s="36"/>
      <c r="G2" s="187" t="s">
        <v>152</v>
      </c>
    </row>
    <row r="3" spans="1:7" ht="18.75" customHeight="1" x14ac:dyDescent="0.15">
      <c r="A3" s="36"/>
      <c r="B3" s="36"/>
      <c r="C3" s="36"/>
      <c r="D3" s="36"/>
      <c r="E3" s="36"/>
      <c r="F3" s="36"/>
      <c r="G3" s="36"/>
    </row>
    <row r="4" spans="1:7" ht="22.5" customHeight="1" x14ac:dyDescent="0.15">
      <c r="A4" s="349" t="s">
        <v>98</v>
      </c>
      <c r="B4" s="349"/>
      <c r="C4" s="349"/>
      <c r="D4" s="349"/>
      <c r="E4" s="157"/>
      <c r="F4" s="157"/>
      <c r="G4" s="36"/>
    </row>
    <row r="5" spans="1:7" ht="22.5" customHeight="1" x14ac:dyDescent="0.15">
      <c r="A5" s="36" t="str">
        <f>基本情報!B5</f>
        <v>会 長　 　北 瀨　 美 幸</v>
      </c>
      <c r="B5" s="36"/>
      <c r="C5" s="157" t="s">
        <v>149</v>
      </c>
      <c r="D5" s="36"/>
      <c r="E5" s="157"/>
      <c r="F5" s="157"/>
      <c r="G5" s="36"/>
    </row>
    <row r="6" spans="1:7" ht="18.75" customHeight="1" x14ac:dyDescent="0.15">
      <c r="A6" s="36"/>
      <c r="B6" s="36"/>
      <c r="C6" s="36"/>
      <c r="D6" s="36"/>
      <c r="E6" s="36"/>
      <c r="F6" s="36"/>
      <c r="G6" s="36"/>
    </row>
    <row r="7" spans="1:7" ht="18.75" customHeight="1" x14ac:dyDescent="0.15">
      <c r="A7" s="36"/>
      <c r="B7" s="36"/>
      <c r="C7" s="36"/>
      <c r="D7" s="36"/>
      <c r="E7" s="36"/>
      <c r="F7" s="36"/>
      <c r="G7" s="36"/>
    </row>
    <row r="8" spans="1:7" ht="30" customHeight="1" x14ac:dyDescent="0.15">
      <c r="A8" s="36"/>
      <c r="B8" s="36"/>
      <c r="C8" s="36"/>
      <c r="D8" s="36"/>
      <c r="E8" s="237" t="s">
        <v>166</v>
      </c>
      <c r="F8" s="462" t="str">
        <f>基本情報!C2</f>
        <v>わかくさ支部</v>
      </c>
      <c r="G8" s="462"/>
    </row>
    <row r="9" spans="1:7" ht="30" customHeight="1" x14ac:dyDescent="0.15">
      <c r="A9" s="36"/>
      <c r="B9" s="36"/>
      <c r="C9" s="36"/>
      <c r="D9" s="36"/>
      <c r="E9" s="238" t="s">
        <v>161</v>
      </c>
      <c r="F9" s="463">
        <f>基本情報!B4</f>
        <v>0</v>
      </c>
      <c r="G9" s="463"/>
    </row>
    <row r="10" spans="1:7" ht="18.75" customHeight="1" x14ac:dyDescent="0.15">
      <c r="A10" s="36"/>
      <c r="B10" s="36"/>
      <c r="C10" s="36"/>
      <c r="D10" s="36"/>
      <c r="E10" s="36"/>
      <c r="F10" s="36"/>
      <c r="G10" s="36"/>
    </row>
    <row r="11" spans="1:7" ht="22.5" customHeight="1" x14ac:dyDescent="0.15">
      <c r="A11" s="373" t="s">
        <v>103</v>
      </c>
      <c r="B11" s="373"/>
      <c r="C11" s="373"/>
      <c r="D11" s="373"/>
      <c r="E11" s="373"/>
      <c r="F11" s="373"/>
      <c r="G11" s="373"/>
    </row>
    <row r="12" spans="1:7" ht="18.75" customHeight="1" x14ac:dyDescent="0.15"/>
    <row r="13" spans="1:7" ht="18.75" customHeight="1" x14ac:dyDescent="0.15"/>
    <row r="14" spans="1:7" s="36" customFormat="1" ht="18.75" customHeight="1" x14ac:dyDescent="0.15">
      <c r="B14" s="187" t="str">
        <f>基本情報!B3</f>
        <v>令和８年度</v>
      </c>
      <c r="C14" s="36" t="s">
        <v>154</v>
      </c>
    </row>
    <row r="15" spans="1:7" ht="18.75" customHeight="1" x14ac:dyDescent="0.15"/>
    <row r="16" spans="1:7" ht="18.75" customHeight="1" x14ac:dyDescent="0.15"/>
    <row r="17" spans="1:7" ht="18.75" customHeight="1" x14ac:dyDescent="0.15">
      <c r="A17" s="348" t="s">
        <v>100</v>
      </c>
      <c r="B17" s="348"/>
      <c r="C17" s="348"/>
      <c r="D17" s="348"/>
      <c r="E17" s="348"/>
      <c r="F17" s="348"/>
      <c r="G17" s="348"/>
    </row>
    <row r="18" spans="1:7" ht="18.75" customHeight="1" x14ac:dyDescent="0.15">
      <c r="A18" s="32"/>
      <c r="B18" s="32"/>
      <c r="C18" s="32"/>
      <c r="D18" s="32"/>
      <c r="E18" s="32"/>
      <c r="F18" s="32"/>
      <c r="G18" s="32"/>
    </row>
    <row r="19" spans="1:7" ht="18.75" customHeight="1" x14ac:dyDescent="0.15">
      <c r="A19" s="32"/>
      <c r="B19" s="32"/>
      <c r="C19" s="32"/>
      <c r="D19" s="32"/>
      <c r="E19" s="32"/>
      <c r="F19" s="32"/>
      <c r="G19" s="32"/>
    </row>
    <row r="20" spans="1:7" ht="30" customHeight="1" x14ac:dyDescent="0.15">
      <c r="A20" s="236"/>
      <c r="B20" s="245" t="s">
        <v>155</v>
      </c>
      <c r="C20" s="464">
        <f>基本情報!B6</f>
        <v>0</v>
      </c>
      <c r="D20" s="464"/>
      <c r="E20" s="464"/>
      <c r="F20" s="246" t="s">
        <v>156</v>
      </c>
      <c r="G20" s="236"/>
    </row>
    <row r="21" spans="1:7" ht="18.75" customHeight="1" x14ac:dyDescent="0.15">
      <c r="A21" s="32"/>
      <c r="B21" s="32"/>
      <c r="C21" s="32"/>
      <c r="D21" s="32"/>
      <c r="E21" s="32"/>
      <c r="F21" s="32"/>
      <c r="G21" s="32"/>
    </row>
    <row r="22" spans="1:7" ht="18.75" customHeight="1" x14ac:dyDescent="0.15"/>
    <row r="23" spans="1:7" ht="22.5" customHeight="1" x14ac:dyDescent="0.15">
      <c r="A23" s="36"/>
      <c r="B23" s="461" t="s">
        <v>104</v>
      </c>
      <c r="C23" s="461"/>
      <c r="D23" s="461"/>
      <c r="E23" s="461"/>
      <c r="F23" s="461"/>
      <c r="G23" s="36"/>
    </row>
    <row r="24" spans="1:7" ht="30" customHeight="1" x14ac:dyDescent="0.15">
      <c r="A24" s="36"/>
      <c r="B24" s="229" t="s">
        <v>105</v>
      </c>
      <c r="C24" s="461"/>
      <c r="D24" s="461"/>
      <c r="E24" s="461"/>
      <c r="F24" s="461"/>
      <c r="G24" s="36"/>
    </row>
    <row r="25" spans="1:7" ht="30" customHeight="1" x14ac:dyDescent="0.15">
      <c r="A25" s="36"/>
      <c r="B25" s="159" t="s">
        <v>106</v>
      </c>
      <c r="C25" s="461"/>
      <c r="D25" s="461"/>
      <c r="E25" s="461"/>
      <c r="F25" s="461"/>
      <c r="G25" s="36"/>
    </row>
    <row r="26" spans="1:7" ht="30" customHeight="1" x14ac:dyDescent="0.15">
      <c r="A26" s="36"/>
      <c r="B26" s="159" t="s">
        <v>107</v>
      </c>
      <c r="C26" s="461" t="s">
        <v>109</v>
      </c>
      <c r="D26" s="461"/>
      <c r="E26" s="461"/>
      <c r="F26" s="461"/>
      <c r="G26" s="36"/>
    </row>
    <row r="27" spans="1:7" ht="30" customHeight="1" x14ac:dyDescent="0.15">
      <c r="B27" s="159" t="s">
        <v>108</v>
      </c>
      <c r="C27" s="461"/>
      <c r="D27" s="461"/>
      <c r="E27" s="461"/>
      <c r="F27" s="461"/>
    </row>
    <row r="28" spans="1:7" ht="35.25" customHeight="1" x14ac:dyDescent="0.15">
      <c r="B28" s="159" t="s" ph="1">
        <v>193</v>
      </c>
      <c r="C28" s="461" ph="1"/>
      <c r="D28" s="461"/>
      <c r="E28" s="461"/>
      <c r="F28" s="461"/>
    </row>
  </sheetData>
  <sheetProtection sheet="1" scenarios="1"/>
  <protectedRanges>
    <protectedRange sqref="G2" name="請求日"/>
    <protectedRange sqref="C24:F24" name="金融機関"/>
    <protectedRange sqref="C25" name="支店名"/>
    <protectedRange sqref="C27" name="口座番号"/>
    <protectedRange sqref="C28" name="口座名義"/>
  </protectedRanges>
  <mergeCells count="12">
    <mergeCell ref="C28:F28"/>
    <mergeCell ref="A4:D4"/>
    <mergeCell ref="A11:G11"/>
    <mergeCell ref="A17:G17"/>
    <mergeCell ref="B23:F23"/>
    <mergeCell ref="F8:G8"/>
    <mergeCell ref="F9:G9"/>
    <mergeCell ref="C24:F24"/>
    <mergeCell ref="C25:F25"/>
    <mergeCell ref="C26:F26"/>
    <mergeCell ref="C27:F27"/>
    <mergeCell ref="C20:E20"/>
  </mergeCells>
  <phoneticPr fontId="4"/>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45E9F-4000-4049-8D3C-DED1AA535ED6}">
  <sheetPr>
    <tabColor rgb="FF00B0F0"/>
  </sheetPr>
  <dimension ref="A1:H33"/>
  <sheetViews>
    <sheetView topLeftCell="A9" workbookViewId="0">
      <selection activeCell="A15" sqref="A15"/>
    </sheetView>
  </sheetViews>
  <sheetFormatPr defaultRowHeight="13.5" x14ac:dyDescent="0.15"/>
  <cols>
    <col min="1" max="1" width="21.25" customWidth="1"/>
    <col min="2" max="2" width="12.375" customWidth="1"/>
    <col min="3" max="3" width="21.25" customWidth="1"/>
    <col min="4" max="4" width="17.875" customWidth="1"/>
    <col min="5" max="5" width="14.75" customWidth="1"/>
  </cols>
  <sheetData>
    <row r="1" spans="1:8" ht="22.5" customHeight="1" x14ac:dyDescent="0.15">
      <c r="A1" s="36" t="s">
        <v>172</v>
      </c>
      <c r="B1" s="36"/>
      <c r="C1" s="36"/>
      <c r="D1" s="36"/>
      <c r="E1" s="36"/>
    </row>
    <row r="2" spans="1:8" ht="22.5" customHeight="1" x14ac:dyDescent="0.15">
      <c r="A2" s="36"/>
      <c r="B2" s="36"/>
      <c r="C2" s="36"/>
      <c r="D2" s="36"/>
      <c r="E2" s="187" t="s">
        <v>152</v>
      </c>
      <c r="F2" s="36"/>
      <c r="G2" s="36"/>
      <c r="H2" s="36"/>
    </row>
    <row r="3" spans="1:8" ht="22.5" customHeight="1" x14ac:dyDescent="0.15">
      <c r="A3" s="36"/>
      <c r="B3" s="36"/>
      <c r="C3" s="36"/>
      <c r="D3" s="36"/>
      <c r="E3" s="36"/>
    </row>
    <row r="4" spans="1:8" ht="22.5" customHeight="1" x14ac:dyDescent="0.15">
      <c r="A4" s="36" t="s">
        <v>98</v>
      </c>
      <c r="B4" s="36"/>
      <c r="C4" s="36"/>
      <c r="D4" s="36"/>
      <c r="E4" s="36"/>
    </row>
    <row r="5" spans="1:8" ht="22.5" customHeight="1" x14ac:dyDescent="0.15">
      <c r="A5" s="36" t="str">
        <f>基本情報!B5</f>
        <v>会 長　 　北 瀨　 美 幸</v>
      </c>
      <c r="B5" s="36" t="s">
        <v>149</v>
      </c>
      <c r="C5" s="36"/>
      <c r="D5" s="36"/>
      <c r="E5" s="36"/>
    </row>
    <row r="6" spans="1:8" ht="22.5" customHeight="1" x14ac:dyDescent="0.15">
      <c r="A6" s="36"/>
      <c r="B6" s="36"/>
      <c r="C6" s="36"/>
      <c r="D6" s="36"/>
      <c r="E6" s="36"/>
    </row>
    <row r="7" spans="1:8" ht="22.5" customHeight="1" x14ac:dyDescent="0.15">
      <c r="A7" s="36"/>
      <c r="B7" s="36"/>
      <c r="C7" s="36"/>
      <c r="D7" s="36"/>
      <c r="E7" s="36"/>
    </row>
    <row r="8" spans="1:8" ht="22.5" customHeight="1" x14ac:dyDescent="0.15">
      <c r="A8" s="36"/>
      <c r="B8" s="36"/>
      <c r="C8" s="187"/>
      <c r="D8" s="156" t="s">
        <v>166</v>
      </c>
      <c r="E8" s="156" t="str">
        <f>基本情報!C2</f>
        <v>わかくさ支部</v>
      </c>
    </row>
    <row r="9" spans="1:8" ht="22.5" customHeight="1" x14ac:dyDescent="0.15">
      <c r="A9" s="36"/>
      <c r="B9" s="36"/>
      <c r="C9" s="187"/>
      <c r="D9" s="156" t="s">
        <v>162</v>
      </c>
      <c r="E9" s="156">
        <f>基本情報!B4</f>
        <v>0</v>
      </c>
    </row>
    <row r="10" spans="1:8" ht="22.5" customHeight="1" x14ac:dyDescent="0.15">
      <c r="A10" s="36"/>
      <c r="B10" s="36"/>
      <c r="C10" s="36"/>
      <c r="D10" s="36"/>
      <c r="E10" s="36"/>
    </row>
    <row r="11" spans="1:8" s="232" customFormat="1" ht="22.5" customHeight="1" x14ac:dyDescent="0.15">
      <c r="B11" s="160" t="str">
        <f>基本情報!B3</f>
        <v>令和８年度</v>
      </c>
      <c r="C11" s="232" t="s">
        <v>157</v>
      </c>
    </row>
    <row r="12" spans="1:8" ht="22.5" customHeight="1" x14ac:dyDescent="0.15">
      <c r="A12" s="36"/>
      <c r="B12" s="36"/>
      <c r="C12" s="36"/>
      <c r="D12" s="36"/>
      <c r="E12" s="36"/>
    </row>
    <row r="13" spans="1:8" ht="22.5" customHeight="1" x14ac:dyDescent="0.15">
      <c r="A13" s="36"/>
      <c r="B13" s="36"/>
      <c r="C13" s="36"/>
      <c r="D13" s="36"/>
      <c r="E13" s="36"/>
    </row>
    <row r="14" spans="1:8" ht="22.5" customHeight="1" x14ac:dyDescent="0.15">
      <c r="A14" s="187" t="str">
        <f>基本情報!B3</f>
        <v>令和８年度</v>
      </c>
      <c r="B14" s="36" t="s">
        <v>158</v>
      </c>
      <c r="C14" s="36"/>
      <c r="D14" s="36"/>
      <c r="E14" s="36"/>
    </row>
    <row r="15" spans="1:8" ht="22.5" customHeight="1" x14ac:dyDescent="0.15">
      <c r="A15" s="36" t="s">
        <v>188</v>
      </c>
      <c r="B15" s="36"/>
      <c r="C15" s="36"/>
      <c r="D15" s="36"/>
      <c r="E15" s="36"/>
    </row>
    <row r="16" spans="1:8" ht="22.5" customHeight="1" x14ac:dyDescent="0.15">
      <c r="A16" s="36" t="s">
        <v>128</v>
      </c>
      <c r="B16" s="36"/>
      <c r="C16" s="36"/>
      <c r="D16" s="36"/>
      <c r="E16" s="36"/>
    </row>
    <row r="17" spans="1:4" ht="22.5" customHeight="1" x14ac:dyDescent="0.15">
      <c r="B17" s="36"/>
      <c r="C17" s="36"/>
    </row>
    <row r="18" spans="1:4" ht="22.5" customHeight="1" x14ac:dyDescent="0.15"/>
    <row r="19" spans="1:4" ht="22.5" customHeight="1" x14ac:dyDescent="0.15"/>
    <row r="20" spans="1:4" ht="22.5" customHeight="1" x14ac:dyDescent="0.15"/>
    <row r="21" spans="1:4" ht="22.5" customHeight="1" x14ac:dyDescent="0.15"/>
    <row r="22" spans="1:4" ht="22.5" customHeight="1" x14ac:dyDescent="0.15">
      <c r="A22" s="36"/>
      <c r="B22" s="36"/>
      <c r="C22" s="36"/>
      <c r="D22" s="36"/>
    </row>
    <row r="23" spans="1:4" ht="22.5" customHeight="1" x14ac:dyDescent="0.15">
      <c r="A23" s="36"/>
      <c r="B23" s="36"/>
      <c r="C23" s="36"/>
      <c r="D23" s="36"/>
    </row>
    <row r="24" spans="1:4" ht="22.5" customHeight="1" x14ac:dyDescent="0.15">
      <c r="A24" s="36"/>
      <c r="B24" s="36"/>
      <c r="C24" s="36"/>
      <c r="D24" s="36"/>
    </row>
    <row r="25" spans="1:4" ht="22.5" customHeight="1" x14ac:dyDescent="0.15">
      <c r="A25" s="36"/>
      <c r="B25" s="36"/>
      <c r="C25" s="36"/>
      <c r="D25" s="36"/>
    </row>
    <row r="26" spans="1:4" ht="22.5" customHeight="1" x14ac:dyDescent="0.15"/>
    <row r="27" spans="1:4" ht="22.5" customHeight="1" x14ac:dyDescent="0.15"/>
    <row r="28" spans="1:4" ht="22.5" customHeight="1" x14ac:dyDescent="0.15"/>
    <row r="29" spans="1:4" ht="22.5" customHeight="1" x14ac:dyDescent="0.15"/>
    <row r="30" spans="1:4" ht="22.5" customHeight="1" x14ac:dyDescent="0.15"/>
    <row r="31" spans="1:4" ht="22.5" customHeight="1" x14ac:dyDescent="0.15"/>
    <row r="32" spans="1:4" ht="22.5" customHeight="1" x14ac:dyDescent="0.15"/>
    <row r="33" ht="22.5" customHeight="1" x14ac:dyDescent="0.15"/>
  </sheetData>
  <sheetProtection sheet="1" objects="1" scenarios="1"/>
  <protectedRanges>
    <protectedRange sqref="E2" name="実績報告日"/>
  </protectedRanges>
  <phoneticPr fontId="4"/>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D4642-65CD-43B6-9452-83526C393A70}">
  <dimension ref="A1:R44"/>
  <sheetViews>
    <sheetView zoomScaleNormal="100" workbookViewId="0"/>
  </sheetViews>
  <sheetFormatPr defaultRowHeight="13.5" x14ac:dyDescent="0.15"/>
  <cols>
    <col min="1" max="1" width="8.75" style="76" customWidth="1"/>
    <col min="2" max="3" width="13.75" customWidth="1"/>
    <col min="4" max="4" width="12.5" customWidth="1"/>
    <col min="5" max="7" width="7.5" style="163" customWidth="1"/>
    <col min="8" max="8" width="7.25" style="163" customWidth="1"/>
    <col min="9" max="9" width="10.5" customWidth="1"/>
    <col min="12" max="17" width="11.375" customWidth="1"/>
    <col min="18" max="18" width="18.25" customWidth="1"/>
  </cols>
  <sheetData>
    <row r="1" spans="1:18" s="36" customFormat="1" ht="22.5" customHeight="1" x14ac:dyDescent="0.15">
      <c r="A1" s="36" t="s">
        <v>173</v>
      </c>
      <c r="E1" s="161"/>
      <c r="F1" s="161"/>
      <c r="G1" s="163"/>
      <c r="H1" s="292" t="str">
        <f>基本情報!B2</f>
        <v>関市社会福祉協議会</v>
      </c>
      <c r="I1" s="292" t="str">
        <f>基本情報!C2</f>
        <v>わかくさ支部</v>
      </c>
    </row>
    <row r="2" spans="1:18" ht="24.75" customHeight="1" thickBot="1" x14ac:dyDescent="0.2">
      <c r="A2" s="373" t="s">
        <v>96</v>
      </c>
      <c r="B2" s="373"/>
      <c r="C2" s="373"/>
      <c r="D2" s="373"/>
      <c r="E2" s="373"/>
      <c r="F2" s="373"/>
      <c r="G2" s="373"/>
      <c r="H2" s="373"/>
      <c r="I2" s="373"/>
    </row>
    <row r="3" spans="1:18" ht="97.5" customHeight="1" thickBot="1" x14ac:dyDescent="0.2">
      <c r="A3" s="172" t="s">
        <v>204</v>
      </c>
      <c r="B3" s="374"/>
      <c r="C3" s="375"/>
      <c r="D3" s="375"/>
      <c r="E3" s="375"/>
      <c r="F3" s="375"/>
      <c r="G3" s="375"/>
      <c r="H3" s="375"/>
      <c r="I3" s="376"/>
      <c r="K3" s="148"/>
      <c r="L3" s="149"/>
      <c r="M3" s="149"/>
      <c r="N3" s="149"/>
      <c r="O3" s="149"/>
      <c r="P3" s="149"/>
      <c r="Q3" s="150"/>
      <c r="R3" s="150"/>
    </row>
    <row r="4" spans="1:18" ht="23.25" customHeight="1" x14ac:dyDescent="0.15">
      <c r="A4" s="377" t="s">
        <v>224</v>
      </c>
      <c r="B4" s="380" t="s">
        <v>197</v>
      </c>
      <c r="C4" s="381"/>
      <c r="D4" s="382"/>
      <c r="E4" s="380" t="s">
        <v>199</v>
      </c>
      <c r="F4" s="381"/>
      <c r="G4" s="381"/>
      <c r="H4" s="381"/>
      <c r="I4" s="383"/>
      <c r="K4" s="148"/>
      <c r="L4" s="149"/>
      <c r="M4" s="149"/>
      <c r="N4" s="149"/>
      <c r="O4" s="149"/>
      <c r="P4" s="149"/>
      <c r="Q4" s="150"/>
      <c r="R4" s="150"/>
    </row>
    <row r="5" spans="1:18" ht="21" customHeight="1" x14ac:dyDescent="0.15">
      <c r="A5" s="378"/>
      <c r="B5" s="386"/>
      <c r="C5" s="387"/>
      <c r="D5" s="465"/>
      <c r="E5" s="384"/>
      <c r="F5" s="385"/>
      <c r="G5" s="385"/>
      <c r="H5" s="385"/>
      <c r="I5" s="273"/>
      <c r="L5" s="149"/>
      <c r="M5" s="149"/>
      <c r="N5" s="149"/>
      <c r="O5" s="149"/>
      <c r="P5" s="149"/>
      <c r="Q5" s="149"/>
      <c r="R5" s="149"/>
    </row>
    <row r="6" spans="1:18" ht="21" customHeight="1" x14ac:dyDescent="0.15">
      <c r="A6" s="378"/>
      <c r="B6" s="353"/>
      <c r="C6" s="354"/>
      <c r="D6" s="466"/>
      <c r="E6" s="357"/>
      <c r="F6" s="358"/>
      <c r="G6" s="358"/>
      <c r="H6" s="358"/>
      <c r="I6" s="274"/>
      <c r="L6" s="149"/>
      <c r="M6" s="149"/>
      <c r="N6" s="149"/>
      <c r="O6" s="149"/>
      <c r="P6" s="149"/>
      <c r="Q6" s="149"/>
      <c r="R6" s="149"/>
    </row>
    <row r="7" spans="1:18" ht="21" customHeight="1" x14ac:dyDescent="0.15">
      <c r="A7" s="378"/>
      <c r="B7" s="353"/>
      <c r="C7" s="354"/>
      <c r="D7" s="466"/>
      <c r="E7" s="357"/>
      <c r="F7" s="358"/>
      <c r="G7" s="358"/>
      <c r="H7" s="358"/>
      <c r="I7" s="274"/>
      <c r="L7" s="151"/>
      <c r="M7" s="151"/>
      <c r="N7" s="148"/>
      <c r="O7" s="149"/>
      <c r="P7" s="152"/>
      <c r="Q7" s="153"/>
      <c r="R7" s="153"/>
    </row>
    <row r="8" spans="1:18" ht="21" customHeight="1" x14ac:dyDescent="0.15">
      <c r="A8" s="378"/>
      <c r="B8" s="353"/>
      <c r="C8" s="354"/>
      <c r="D8" s="466"/>
      <c r="E8" s="357"/>
      <c r="F8" s="358"/>
      <c r="G8" s="358"/>
      <c r="H8" s="358"/>
      <c r="I8" s="274"/>
      <c r="K8" s="148"/>
      <c r="L8" s="154"/>
      <c r="M8" s="154"/>
      <c r="N8" s="154"/>
      <c r="O8" s="152"/>
      <c r="P8" s="152"/>
      <c r="Q8" s="153"/>
      <c r="R8" s="153"/>
    </row>
    <row r="9" spans="1:18" ht="21" customHeight="1" x14ac:dyDescent="0.15">
      <c r="A9" s="378"/>
      <c r="B9" s="353"/>
      <c r="C9" s="354"/>
      <c r="D9" s="466"/>
      <c r="E9" s="357"/>
      <c r="F9" s="358"/>
      <c r="G9" s="358"/>
      <c r="H9" s="358"/>
      <c r="I9" s="274"/>
      <c r="K9" s="148"/>
      <c r="L9" s="154"/>
      <c r="M9" s="154"/>
      <c r="N9" s="154"/>
      <c r="O9" s="152"/>
      <c r="P9" s="152"/>
      <c r="Q9" s="153"/>
      <c r="R9" s="153"/>
    </row>
    <row r="10" spans="1:18" ht="21" customHeight="1" thickBot="1" x14ac:dyDescent="0.2">
      <c r="A10" s="379"/>
      <c r="B10" s="355"/>
      <c r="C10" s="356"/>
      <c r="D10" s="467"/>
      <c r="E10" s="359"/>
      <c r="F10" s="360"/>
      <c r="G10" s="360"/>
      <c r="H10" s="360"/>
      <c r="I10" s="275"/>
      <c r="K10" s="148"/>
      <c r="L10" s="154"/>
      <c r="M10" s="154"/>
      <c r="N10" s="154"/>
      <c r="O10" s="152"/>
      <c r="P10" s="152"/>
      <c r="Q10" s="153"/>
      <c r="R10" s="153"/>
    </row>
    <row r="11" spans="1:18" ht="21" customHeight="1" x14ac:dyDescent="0.15">
      <c r="A11" s="377" t="s">
        <v>66</v>
      </c>
      <c r="B11" s="389" t="s">
        <v>123</v>
      </c>
      <c r="C11" s="390"/>
      <c r="D11" s="391"/>
      <c r="E11" s="392" t="s">
        <v>200</v>
      </c>
      <c r="F11" s="393"/>
      <c r="G11" s="393"/>
      <c r="H11" s="393"/>
      <c r="I11" s="394"/>
      <c r="K11" s="148"/>
      <c r="L11" s="154"/>
      <c r="M11" s="154"/>
      <c r="N11" s="154"/>
      <c r="O11" s="152"/>
      <c r="P11" s="152"/>
      <c r="Q11" s="153"/>
      <c r="R11" s="153"/>
    </row>
    <row r="12" spans="1:18" ht="23.25" customHeight="1" x14ac:dyDescent="0.15">
      <c r="A12" s="388"/>
      <c r="B12" s="395" t="s">
        <v>63</v>
      </c>
      <c r="C12" s="396"/>
      <c r="D12" s="397"/>
      <c r="E12" s="398" t="s">
        <v>201</v>
      </c>
      <c r="F12" s="399"/>
      <c r="G12" s="399"/>
      <c r="H12" s="399"/>
      <c r="I12" s="400"/>
      <c r="L12" s="154"/>
      <c r="M12" s="154"/>
      <c r="N12" s="154"/>
      <c r="O12" s="152"/>
      <c r="P12" s="152"/>
      <c r="Q12" s="153"/>
      <c r="R12" s="153"/>
    </row>
    <row r="13" spans="1:18" ht="22.5" customHeight="1" x14ac:dyDescent="0.15">
      <c r="A13" s="401" t="s">
        <v>175</v>
      </c>
      <c r="B13" s="408"/>
      <c r="C13" s="409"/>
      <c r="D13" s="410"/>
      <c r="E13" s="402"/>
      <c r="F13" s="403"/>
      <c r="G13" s="403"/>
      <c r="H13" s="403"/>
      <c r="I13" s="270"/>
      <c r="L13" s="154"/>
      <c r="M13" s="154"/>
      <c r="N13" s="154"/>
      <c r="O13" s="152"/>
      <c r="P13" s="152"/>
      <c r="Q13" s="153"/>
      <c r="R13" s="153"/>
    </row>
    <row r="14" spans="1:18" ht="22.5" customHeight="1" x14ac:dyDescent="0.15">
      <c r="A14" s="378"/>
      <c r="B14" s="411"/>
      <c r="C14" s="412"/>
      <c r="D14" s="413"/>
      <c r="E14" s="404"/>
      <c r="F14" s="405"/>
      <c r="G14" s="405"/>
      <c r="H14" s="405"/>
      <c r="I14" s="271"/>
      <c r="K14" s="148"/>
      <c r="L14" s="149"/>
      <c r="M14" s="149"/>
      <c r="N14" s="149"/>
      <c r="O14" s="149"/>
      <c r="P14" s="149"/>
      <c r="Q14" s="149"/>
      <c r="R14" s="149"/>
    </row>
    <row r="15" spans="1:18" ht="22.5" customHeight="1" x14ac:dyDescent="0.15">
      <c r="A15" s="378"/>
      <c r="B15" s="411"/>
      <c r="C15" s="412"/>
      <c r="D15" s="413"/>
      <c r="E15" s="404"/>
      <c r="F15" s="405"/>
      <c r="G15" s="405"/>
      <c r="H15" s="405"/>
      <c r="I15" s="271"/>
    </row>
    <row r="16" spans="1:18" ht="22.5" customHeight="1" x14ac:dyDescent="0.15">
      <c r="A16" s="388"/>
      <c r="B16" s="414"/>
      <c r="C16" s="415"/>
      <c r="D16" s="416"/>
      <c r="E16" s="406"/>
      <c r="F16" s="407"/>
      <c r="G16" s="407"/>
      <c r="H16" s="407"/>
      <c r="I16" s="272"/>
    </row>
    <row r="17" spans="1:10" ht="22.5" customHeight="1" x14ac:dyDescent="0.15">
      <c r="A17" s="401" t="s">
        <v>68</v>
      </c>
      <c r="B17" s="408"/>
      <c r="C17" s="409"/>
      <c r="D17" s="410"/>
      <c r="E17" s="402"/>
      <c r="F17" s="403"/>
      <c r="G17" s="403"/>
      <c r="H17" s="403"/>
      <c r="I17" s="270"/>
      <c r="J17" s="76"/>
    </row>
    <row r="18" spans="1:10" ht="22.5" customHeight="1" x14ac:dyDescent="0.15">
      <c r="A18" s="378"/>
      <c r="B18" s="411"/>
      <c r="C18" s="412"/>
      <c r="D18" s="413"/>
      <c r="E18" s="404"/>
      <c r="F18" s="405"/>
      <c r="G18" s="405"/>
      <c r="H18" s="405"/>
      <c r="I18" s="271"/>
      <c r="J18" s="76"/>
    </row>
    <row r="19" spans="1:10" ht="22.5" customHeight="1" x14ac:dyDescent="0.15">
      <c r="A19" s="378"/>
      <c r="B19" s="411"/>
      <c r="C19" s="412"/>
      <c r="D19" s="413"/>
      <c r="E19" s="404"/>
      <c r="F19" s="405"/>
      <c r="G19" s="405"/>
      <c r="H19" s="405"/>
      <c r="I19" s="271"/>
      <c r="J19" s="76"/>
    </row>
    <row r="20" spans="1:10" ht="22.5" customHeight="1" x14ac:dyDescent="0.15">
      <c r="A20" s="388"/>
      <c r="B20" s="414"/>
      <c r="C20" s="415"/>
      <c r="D20" s="416"/>
      <c r="E20" s="406"/>
      <c r="F20" s="407"/>
      <c r="G20" s="407"/>
      <c r="H20" s="407"/>
      <c r="I20" s="272"/>
      <c r="J20" s="76"/>
    </row>
    <row r="21" spans="1:10" ht="22.5" customHeight="1" x14ac:dyDescent="0.15">
      <c r="A21" s="401" t="s">
        <v>36</v>
      </c>
      <c r="B21" s="408"/>
      <c r="C21" s="409"/>
      <c r="D21" s="410"/>
      <c r="E21" s="402"/>
      <c r="F21" s="403"/>
      <c r="G21" s="403"/>
      <c r="H21" s="403"/>
      <c r="I21" s="270"/>
    </row>
    <row r="22" spans="1:10" ht="22.5" customHeight="1" x14ac:dyDescent="0.15">
      <c r="A22" s="378"/>
      <c r="B22" s="411"/>
      <c r="C22" s="412"/>
      <c r="D22" s="413"/>
      <c r="E22" s="404"/>
      <c r="F22" s="405"/>
      <c r="G22" s="405"/>
      <c r="H22" s="405"/>
      <c r="I22" s="271"/>
    </row>
    <row r="23" spans="1:10" ht="22.5" customHeight="1" x14ac:dyDescent="0.15">
      <c r="A23" s="378"/>
      <c r="B23" s="411"/>
      <c r="C23" s="412"/>
      <c r="D23" s="413"/>
      <c r="E23" s="404"/>
      <c r="F23" s="405"/>
      <c r="G23" s="405"/>
      <c r="H23" s="405"/>
      <c r="I23" s="271"/>
    </row>
    <row r="24" spans="1:10" ht="22.5" customHeight="1" x14ac:dyDescent="0.15">
      <c r="A24" s="388"/>
      <c r="B24" s="414"/>
      <c r="C24" s="415"/>
      <c r="D24" s="416"/>
      <c r="E24" s="406"/>
      <c r="F24" s="407"/>
      <c r="G24" s="407"/>
      <c r="H24" s="407"/>
      <c r="I24" s="272"/>
    </row>
    <row r="25" spans="1:10" ht="22.5" customHeight="1" x14ac:dyDescent="0.15">
      <c r="A25" s="401" t="s">
        <v>176</v>
      </c>
      <c r="B25" s="408"/>
      <c r="C25" s="409"/>
      <c r="D25" s="410"/>
      <c r="E25" s="402"/>
      <c r="F25" s="403"/>
      <c r="G25" s="403"/>
      <c r="H25" s="403"/>
      <c r="I25" s="270"/>
    </row>
    <row r="26" spans="1:10" ht="22.5" customHeight="1" x14ac:dyDescent="0.15">
      <c r="A26" s="378"/>
      <c r="B26" s="411"/>
      <c r="C26" s="412"/>
      <c r="D26" s="413"/>
      <c r="E26" s="404"/>
      <c r="F26" s="405"/>
      <c r="G26" s="405"/>
      <c r="H26" s="405"/>
      <c r="I26" s="271"/>
    </row>
    <row r="27" spans="1:10" ht="22.5" customHeight="1" x14ac:dyDescent="0.15">
      <c r="A27" s="378"/>
      <c r="B27" s="411"/>
      <c r="C27" s="412"/>
      <c r="D27" s="413"/>
      <c r="E27" s="404"/>
      <c r="F27" s="405"/>
      <c r="G27" s="405"/>
      <c r="H27" s="405"/>
      <c r="I27" s="271"/>
    </row>
    <row r="28" spans="1:10" ht="22.5" customHeight="1" x14ac:dyDescent="0.15">
      <c r="A28" s="388"/>
      <c r="B28" s="414"/>
      <c r="C28" s="415"/>
      <c r="D28" s="416"/>
      <c r="E28" s="406"/>
      <c r="F28" s="407"/>
      <c r="G28" s="407"/>
      <c r="H28" s="407"/>
      <c r="I28" s="272"/>
    </row>
    <row r="29" spans="1:10" ht="22.5" customHeight="1" x14ac:dyDescent="0.15">
      <c r="A29" s="401" t="s">
        <v>69</v>
      </c>
      <c r="B29" s="408"/>
      <c r="C29" s="409"/>
      <c r="D29" s="410"/>
      <c r="E29" s="402"/>
      <c r="F29" s="403"/>
      <c r="G29" s="403"/>
      <c r="H29" s="403"/>
      <c r="I29" s="270"/>
    </row>
    <row r="30" spans="1:10" ht="22.5" customHeight="1" x14ac:dyDescent="0.15">
      <c r="A30" s="378"/>
      <c r="B30" s="411"/>
      <c r="C30" s="412"/>
      <c r="D30" s="413"/>
      <c r="E30" s="404"/>
      <c r="F30" s="405"/>
      <c r="G30" s="405"/>
      <c r="H30" s="405"/>
      <c r="I30" s="271"/>
    </row>
    <row r="31" spans="1:10" ht="22.5" customHeight="1" x14ac:dyDescent="0.15">
      <c r="A31" s="378"/>
      <c r="B31" s="411"/>
      <c r="C31" s="412"/>
      <c r="D31" s="413"/>
      <c r="E31" s="404"/>
      <c r="F31" s="405"/>
      <c r="G31" s="405"/>
      <c r="H31" s="405"/>
      <c r="I31" s="271"/>
    </row>
    <row r="32" spans="1:10" ht="22.5" customHeight="1" thickBot="1" x14ac:dyDescent="0.2">
      <c r="A32" s="379"/>
      <c r="B32" s="419"/>
      <c r="C32" s="420"/>
      <c r="D32" s="421"/>
      <c r="E32" s="417"/>
      <c r="F32" s="418"/>
      <c r="G32" s="418"/>
      <c r="H32" s="418"/>
      <c r="I32" s="276"/>
    </row>
    <row r="34" spans="1:18" ht="14.25" thickBot="1" x14ac:dyDescent="0.2"/>
    <row r="35" spans="1:18" ht="25.5" customHeight="1" x14ac:dyDescent="0.15">
      <c r="A35" s="475" t="s">
        <v>198</v>
      </c>
      <c r="B35" s="477" t="s">
        <v>146</v>
      </c>
      <c r="C35" s="478"/>
      <c r="D35" s="479"/>
      <c r="E35" s="313"/>
      <c r="F35" s="314"/>
      <c r="G35" s="315" t="s">
        <v>226</v>
      </c>
      <c r="H35" s="314"/>
      <c r="I35" s="316"/>
    </row>
    <row r="36" spans="1:18" ht="33.75" customHeight="1" thickBot="1" x14ac:dyDescent="0.2">
      <c r="A36" s="476"/>
      <c r="B36" s="480"/>
      <c r="C36" s="481"/>
      <c r="D36" s="482"/>
      <c r="E36" s="311"/>
      <c r="F36" s="311"/>
      <c r="G36" s="311"/>
      <c r="H36" s="311"/>
      <c r="I36" s="312"/>
    </row>
    <row r="37" spans="1:18" ht="18.75" customHeight="1" x14ac:dyDescent="0.15">
      <c r="A37" s="426" t="s">
        <v>115</v>
      </c>
      <c r="B37" s="389" t="s">
        <v>123</v>
      </c>
      <c r="C37" s="390"/>
      <c r="D37" s="391"/>
      <c r="E37" s="389" t="s">
        <v>200</v>
      </c>
      <c r="F37" s="390"/>
      <c r="G37" s="390"/>
      <c r="H37" s="390"/>
      <c r="I37" s="429"/>
      <c r="K37" s="148"/>
      <c r="L37" s="149"/>
      <c r="M37" s="149"/>
      <c r="N37" s="149"/>
      <c r="O37" s="149"/>
      <c r="P37" s="149"/>
      <c r="Q37" s="150"/>
      <c r="R37" s="150"/>
    </row>
    <row r="38" spans="1:18" ht="18.75" customHeight="1" x14ac:dyDescent="0.15">
      <c r="A38" s="427"/>
      <c r="B38" s="471" t="s">
        <v>125</v>
      </c>
      <c r="C38" s="472"/>
      <c r="D38" s="473"/>
      <c r="E38" s="471" t="s">
        <v>202</v>
      </c>
      <c r="F38" s="472"/>
      <c r="G38" s="472"/>
      <c r="H38" s="472"/>
      <c r="I38" s="474"/>
      <c r="K38" s="148"/>
      <c r="L38" s="149"/>
      <c r="M38" s="149"/>
      <c r="N38" s="149"/>
      <c r="O38" s="149"/>
      <c r="P38" s="149"/>
      <c r="Q38" s="150"/>
      <c r="R38" s="150"/>
    </row>
    <row r="39" spans="1:18" ht="22.5" customHeight="1" x14ac:dyDescent="0.15">
      <c r="A39" s="427"/>
      <c r="B39" s="408"/>
      <c r="C39" s="409"/>
      <c r="D39" s="410"/>
      <c r="E39" s="402"/>
      <c r="F39" s="403"/>
      <c r="G39" s="403"/>
      <c r="H39" s="403"/>
      <c r="I39" s="270"/>
      <c r="L39" s="149"/>
      <c r="M39" s="149"/>
      <c r="N39" s="149"/>
      <c r="O39" s="149"/>
      <c r="P39" s="149"/>
      <c r="Q39" s="149"/>
      <c r="R39" s="149"/>
    </row>
    <row r="40" spans="1:18" ht="22.5" customHeight="1" x14ac:dyDescent="0.15">
      <c r="A40" s="427"/>
      <c r="B40" s="411"/>
      <c r="C40" s="412"/>
      <c r="D40" s="413"/>
      <c r="E40" s="404"/>
      <c r="F40" s="405"/>
      <c r="G40" s="405"/>
      <c r="H40" s="405"/>
      <c r="I40" s="271"/>
      <c r="L40" s="149"/>
      <c r="M40" s="149"/>
      <c r="N40" s="149"/>
      <c r="O40" s="149"/>
      <c r="P40" s="149"/>
      <c r="Q40" s="149"/>
      <c r="R40" s="149"/>
    </row>
    <row r="41" spans="1:18" ht="22.5" customHeight="1" x14ac:dyDescent="0.15">
      <c r="A41" s="427"/>
      <c r="B41" s="411"/>
      <c r="C41" s="412"/>
      <c r="D41" s="413"/>
      <c r="E41" s="404"/>
      <c r="F41" s="405"/>
      <c r="G41" s="405"/>
      <c r="H41" s="405"/>
      <c r="I41" s="271"/>
      <c r="K41" s="148"/>
      <c r="L41" s="154"/>
      <c r="M41" s="154"/>
      <c r="N41" s="154"/>
      <c r="O41" s="152"/>
      <c r="P41" s="152"/>
      <c r="Q41" s="153"/>
      <c r="R41" s="153"/>
    </row>
    <row r="42" spans="1:18" ht="22.5" customHeight="1" thickBot="1" x14ac:dyDescent="0.2">
      <c r="A42" s="428"/>
      <c r="B42" s="419"/>
      <c r="C42" s="420"/>
      <c r="D42" s="421"/>
      <c r="E42" s="417"/>
      <c r="F42" s="418"/>
      <c r="G42" s="418"/>
      <c r="H42" s="418"/>
      <c r="I42" s="276"/>
      <c r="K42" s="148"/>
      <c r="L42" s="154"/>
      <c r="M42" s="154"/>
      <c r="N42" s="154"/>
      <c r="O42" s="152"/>
      <c r="P42" s="152"/>
      <c r="Q42" s="153"/>
      <c r="R42" s="153"/>
    </row>
    <row r="43" spans="1:18" ht="150" customHeight="1" thickBot="1" x14ac:dyDescent="0.2">
      <c r="A43" s="278" t="s">
        <v>203</v>
      </c>
      <c r="B43" s="468"/>
      <c r="C43" s="469"/>
      <c r="D43" s="469"/>
      <c r="E43" s="469"/>
      <c r="F43" s="469"/>
      <c r="G43" s="469"/>
      <c r="H43" s="469"/>
      <c r="I43" s="470"/>
      <c r="K43" s="148"/>
      <c r="L43" s="149"/>
      <c r="M43" s="149"/>
      <c r="N43" s="149"/>
      <c r="O43" s="149"/>
      <c r="P43" s="149"/>
      <c r="Q43" s="150"/>
      <c r="R43" s="150"/>
    </row>
    <row r="44" spans="1:18" ht="22.5" customHeight="1" x14ac:dyDescent="0.15">
      <c r="A44" t="s">
        <v>227</v>
      </c>
    </row>
  </sheetData>
  <sheetProtection insertRows="0"/>
  <mergeCells count="83">
    <mergeCell ref="A35:A36"/>
    <mergeCell ref="B35:D36"/>
    <mergeCell ref="B42:D42"/>
    <mergeCell ref="A29:A32"/>
    <mergeCell ref="B29:D29"/>
    <mergeCell ref="A37:A42"/>
    <mergeCell ref="B43:I43"/>
    <mergeCell ref="E32:H32"/>
    <mergeCell ref="E39:H39"/>
    <mergeCell ref="E40:H40"/>
    <mergeCell ref="E41:H41"/>
    <mergeCell ref="E42:H42"/>
    <mergeCell ref="B37:D37"/>
    <mergeCell ref="E37:I37"/>
    <mergeCell ref="B38:D38"/>
    <mergeCell ref="E38:I38"/>
    <mergeCell ref="B41:D41"/>
    <mergeCell ref="B40:D40"/>
    <mergeCell ref="B39:D39"/>
    <mergeCell ref="E30:H30"/>
    <mergeCell ref="E31:H31"/>
    <mergeCell ref="E28:H28"/>
    <mergeCell ref="E29:H29"/>
    <mergeCell ref="E23:H23"/>
    <mergeCell ref="E24:H24"/>
    <mergeCell ref="E25:H25"/>
    <mergeCell ref="E27:H27"/>
    <mergeCell ref="E26:H26"/>
    <mergeCell ref="E19:H19"/>
    <mergeCell ref="E20:H20"/>
    <mergeCell ref="E21:H21"/>
    <mergeCell ref="E22:H22"/>
    <mergeCell ref="B13:D13"/>
    <mergeCell ref="B18:D18"/>
    <mergeCell ref="B19:D19"/>
    <mergeCell ref="B20:D20"/>
    <mergeCell ref="E14:H14"/>
    <mergeCell ref="E15:H15"/>
    <mergeCell ref="E16:H16"/>
    <mergeCell ref="E17:H17"/>
    <mergeCell ref="E18:H18"/>
    <mergeCell ref="A13:A16"/>
    <mergeCell ref="E13:H13"/>
    <mergeCell ref="B14:D14"/>
    <mergeCell ref="B15:D15"/>
    <mergeCell ref="B16:D16"/>
    <mergeCell ref="E7:H7"/>
    <mergeCell ref="E8:H8"/>
    <mergeCell ref="E9:H9"/>
    <mergeCell ref="A4:A10"/>
    <mergeCell ref="B5:D5"/>
    <mergeCell ref="B6:D6"/>
    <mergeCell ref="E6:H6"/>
    <mergeCell ref="B7:D7"/>
    <mergeCell ref="B8:D8"/>
    <mergeCell ref="B9:D9"/>
    <mergeCell ref="B10:D10"/>
    <mergeCell ref="E10:H10"/>
    <mergeCell ref="A2:I2"/>
    <mergeCell ref="B3:I3"/>
    <mergeCell ref="B4:D4"/>
    <mergeCell ref="E4:I4"/>
    <mergeCell ref="E5:H5"/>
    <mergeCell ref="A11:A12"/>
    <mergeCell ref="B11:D11"/>
    <mergeCell ref="E11:I11"/>
    <mergeCell ref="B12:D12"/>
    <mergeCell ref="E12:I12"/>
    <mergeCell ref="A17:A20"/>
    <mergeCell ref="B17:D17"/>
    <mergeCell ref="B30:D30"/>
    <mergeCell ref="B31:D31"/>
    <mergeCell ref="B32:D32"/>
    <mergeCell ref="A21:A24"/>
    <mergeCell ref="B21:D21"/>
    <mergeCell ref="B22:D22"/>
    <mergeCell ref="B23:D23"/>
    <mergeCell ref="B24:D24"/>
    <mergeCell ref="B28:D28"/>
    <mergeCell ref="A25:A28"/>
    <mergeCell ref="B25:D25"/>
    <mergeCell ref="B26:D26"/>
    <mergeCell ref="B27:D27"/>
  </mergeCells>
  <phoneticPr fontId="4"/>
  <pageMargins left="0.7" right="0.7" top="0.75" bottom="0.75" header="0.3" footer="0.3"/>
  <pageSetup paperSize="9" orientation="portrait" horizontalDpi="1200" verticalDpi="1200" r:id="rId1"/>
  <rowBreaks count="1" manualBreakCount="1">
    <brk id="3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Q38"/>
  <sheetViews>
    <sheetView tabSelected="1" showWhiteSpace="0" zoomScaleNormal="100" workbookViewId="0"/>
  </sheetViews>
  <sheetFormatPr defaultRowHeight="13.5" x14ac:dyDescent="0.15"/>
  <cols>
    <col min="1" max="1" width="25" customWidth="1"/>
    <col min="2" max="4" width="15" customWidth="1"/>
    <col min="5" max="7" width="10" customWidth="1"/>
    <col min="8" max="8" width="4.375" customWidth="1"/>
    <col min="9" max="9" width="7.5" customWidth="1"/>
    <col min="10" max="10" width="14.875" customWidth="1"/>
    <col min="11" max="23" width="7.5" customWidth="1"/>
  </cols>
  <sheetData>
    <row r="1" spans="1:17" ht="22.5" customHeight="1" x14ac:dyDescent="0.15">
      <c r="A1" s="36" t="s">
        <v>174</v>
      </c>
    </row>
    <row r="2" spans="1:17" ht="22.5" customHeight="1" x14ac:dyDescent="0.15">
      <c r="A2" s="505" t="s">
        <v>205</v>
      </c>
      <c r="B2" s="505"/>
      <c r="C2" s="505"/>
      <c r="D2" s="505"/>
      <c r="E2" s="505"/>
      <c r="F2" s="505"/>
      <c r="G2" s="505"/>
    </row>
    <row r="3" spans="1:17" s="31" customFormat="1" ht="22.5" customHeight="1" x14ac:dyDescent="0.15">
      <c r="A3" s="31" t="str">
        <f>基本情報!B3</f>
        <v>令和８年度</v>
      </c>
      <c r="B3" s="137"/>
      <c r="D3" s="137"/>
      <c r="E3" s="134"/>
      <c r="F3" s="293" t="str">
        <f>基本情報!B2</f>
        <v>関市社会福祉協議会</v>
      </c>
      <c r="G3" s="294" t="str">
        <f>基本情報!C2</f>
        <v>わかくさ支部</v>
      </c>
    </row>
    <row r="4" spans="1:17" ht="19.5" customHeight="1" x14ac:dyDescent="0.15">
      <c r="D4" s="133"/>
      <c r="F4" s="90"/>
      <c r="G4" s="90" t="str">
        <f>基本情報!C3</f>
        <v>（令和8年4月1日から令和9年3月31日）</v>
      </c>
    </row>
    <row r="5" spans="1:17" ht="16.5" customHeight="1" x14ac:dyDescent="0.15">
      <c r="A5" s="36" t="s">
        <v>184</v>
      </c>
      <c r="C5" s="36"/>
      <c r="G5" s="188" t="s">
        <v>129</v>
      </c>
    </row>
    <row r="6" spans="1:17" s="32" customFormat="1" ht="16.5" customHeight="1" x14ac:dyDescent="0.15">
      <c r="A6" s="49"/>
      <c r="B6" s="44" t="s">
        <v>102</v>
      </c>
      <c r="C6" s="35" t="s">
        <v>59</v>
      </c>
      <c r="D6" s="49" t="s">
        <v>58</v>
      </c>
      <c r="E6" s="436" t="s">
        <v>61</v>
      </c>
      <c r="F6" s="437"/>
      <c r="G6" s="438"/>
      <c r="J6" s="34"/>
    </row>
    <row r="7" spans="1:17" ht="37.5" customHeight="1" x14ac:dyDescent="0.15">
      <c r="A7" s="21" t="s">
        <v>80</v>
      </c>
      <c r="B7" s="140">
        <f>'決算報告書（総会用）'!C6</f>
        <v>0</v>
      </c>
      <c r="C7" s="140">
        <f>'収支予算書（総会用）'!C6</f>
        <v>0</v>
      </c>
      <c r="D7" s="140">
        <f>C7-B7</f>
        <v>0</v>
      </c>
      <c r="E7" s="509">
        <f>'決算報告書（総会用）'!F6</f>
        <v>0</v>
      </c>
      <c r="F7" s="510"/>
      <c r="G7" s="511"/>
      <c r="J7" s="34"/>
    </row>
    <row r="8" spans="1:17" ht="37.5" customHeight="1" x14ac:dyDescent="0.15">
      <c r="A8" s="279" t="s">
        <v>221</v>
      </c>
      <c r="B8" s="140">
        <f>'決算報告書（総会用）'!C7</f>
        <v>0</v>
      </c>
      <c r="C8" s="140">
        <f>'収支予算書（総会用）'!C7</f>
        <v>0</v>
      </c>
      <c r="D8" s="140">
        <f>C8-B8</f>
        <v>0</v>
      </c>
      <c r="E8" s="509">
        <f>'決算報告書（総会用）'!F7</f>
        <v>0</v>
      </c>
      <c r="F8" s="510"/>
      <c r="G8" s="511"/>
      <c r="J8" s="34"/>
    </row>
    <row r="9" spans="1:17" ht="37.5" customHeight="1" thickBot="1" x14ac:dyDescent="0.2">
      <c r="A9" s="280"/>
      <c r="B9" s="189"/>
      <c r="C9" s="141"/>
      <c r="D9" s="141"/>
      <c r="E9" s="506"/>
      <c r="F9" s="507"/>
      <c r="G9" s="508"/>
    </row>
    <row r="10" spans="1:17" ht="24" customHeight="1" thickTop="1" x14ac:dyDescent="0.15">
      <c r="A10" s="281"/>
      <c r="B10" s="142">
        <f>SUM(B7:B9)</f>
        <v>0</v>
      </c>
      <c r="C10" s="142">
        <f>SUM(C7:C9)</f>
        <v>0</v>
      </c>
      <c r="D10" s="142">
        <f>SUM(D7:D9)</f>
        <v>0</v>
      </c>
      <c r="E10" s="485"/>
      <c r="F10" s="486"/>
      <c r="G10" s="487"/>
    </row>
    <row r="11" spans="1:17" x14ac:dyDescent="0.15">
      <c r="C11" s="34"/>
    </row>
    <row r="12" spans="1:17" ht="16.5" customHeight="1" x14ac:dyDescent="0.15">
      <c r="A12" s="36" t="s">
        <v>185</v>
      </c>
      <c r="C12" s="34"/>
    </row>
    <row r="13" spans="1:17" ht="16.5" customHeight="1" x14ac:dyDescent="0.15">
      <c r="A13" s="49"/>
      <c r="B13" s="44" t="s">
        <v>102</v>
      </c>
      <c r="C13" s="35" t="s">
        <v>59</v>
      </c>
      <c r="D13" s="49" t="s">
        <v>60</v>
      </c>
      <c r="E13" s="436" t="s">
        <v>61</v>
      </c>
      <c r="F13" s="437"/>
      <c r="G13" s="438"/>
    </row>
    <row r="14" spans="1:17" ht="37.5" customHeight="1" x14ac:dyDescent="0.15">
      <c r="A14" s="282" t="s">
        <v>138</v>
      </c>
      <c r="B14" s="140">
        <f>'決算報告書（総会用）'!C13</f>
        <v>0</v>
      </c>
      <c r="C14" s="143">
        <f>'収支予算書（総会用）'!C13</f>
        <v>0</v>
      </c>
      <c r="D14" s="64">
        <f>C14-B14</f>
        <v>0</v>
      </c>
      <c r="E14" s="495">
        <f>'決算報告書（総会用）'!F13</f>
        <v>0</v>
      </c>
      <c r="F14" s="496"/>
      <c r="G14" s="497"/>
    </row>
    <row r="15" spans="1:17" ht="37.5" customHeight="1" x14ac:dyDescent="0.15">
      <c r="A15" s="282" t="s">
        <v>139</v>
      </c>
      <c r="B15" s="140">
        <f>'決算報告書（総会用）'!C14</f>
        <v>0</v>
      </c>
      <c r="C15" s="143">
        <f>'収支予算書（総会用）'!C14</f>
        <v>0</v>
      </c>
      <c r="D15" s="64">
        <f>C15-B15</f>
        <v>0</v>
      </c>
      <c r="E15" s="495">
        <f>'決算報告書（総会用）'!F14</f>
        <v>0</v>
      </c>
      <c r="F15" s="496"/>
      <c r="G15" s="497"/>
    </row>
    <row r="16" spans="1:17" ht="37.5" customHeight="1" x14ac:dyDescent="0.15">
      <c r="A16" s="282" t="s">
        <v>175</v>
      </c>
      <c r="B16" s="140">
        <f>'決算報告書（総会用）'!C15</f>
        <v>0</v>
      </c>
      <c r="C16" s="140">
        <f>'収支予算書（総会用）'!C15</f>
        <v>0</v>
      </c>
      <c r="D16" s="64">
        <f t="shared" ref="D16:D22" si="0">C16-B16</f>
        <v>0</v>
      </c>
      <c r="E16" s="488">
        <f>'決算報告書（総会用）'!F15</f>
        <v>0</v>
      </c>
      <c r="F16" s="489"/>
      <c r="G16" s="490"/>
      <c r="I16" s="50"/>
      <c r="K16" s="52"/>
      <c r="L16" s="51"/>
      <c r="M16" s="53"/>
      <c r="N16" s="51"/>
      <c r="O16" s="54"/>
      <c r="P16" s="51"/>
      <c r="Q16" s="50"/>
    </row>
    <row r="17" spans="1:17" ht="37.5" customHeight="1" x14ac:dyDescent="0.15">
      <c r="A17" s="283" t="s">
        <v>35</v>
      </c>
      <c r="B17" s="140">
        <f>'決算報告書（総会用）'!C16</f>
        <v>0</v>
      </c>
      <c r="C17" s="142">
        <f>'収支予算書（総会用）'!C16</f>
        <v>0</v>
      </c>
      <c r="D17" s="64">
        <f>C17-B17</f>
        <v>0</v>
      </c>
      <c r="E17" s="498">
        <f>'決算報告書（総会用）'!F16</f>
        <v>0</v>
      </c>
      <c r="F17" s="493"/>
      <c r="G17" s="494"/>
      <c r="I17" s="50"/>
      <c r="K17" s="52"/>
      <c r="L17" s="51"/>
      <c r="M17" s="53"/>
      <c r="N17" s="51"/>
      <c r="O17" s="54"/>
      <c r="P17" s="51"/>
      <c r="Q17" s="50"/>
    </row>
    <row r="18" spans="1:17" ht="37.5" customHeight="1" x14ac:dyDescent="0.15">
      <c r="A18" s="283" t="s">
        <v>36</v>
      </c>
      <c r="B18" s="140">
        <f>'決算報告書（総会用）'!C17</f>
        <v>0</v>
      </c>
      <c r="C18" s="142">
        <f>'収支予算書（総会用）'!C17</f>
        <v>0</v>
      </c>
      <c r="D18" s="64">
        <f t="shared" si="0"/>
        <v>0</v>
      </c>
      <c r="E18" s="499">
        <f>'決算報告書（総会用）'!F17</f>
        <v>0</v>
      </c>
      <c r="F18" s="500"/>
      <c r="G18" s="501"/>
      <c r="I18" s="50"/>
      <c r="K18" s="52"/>
      <c r="L18" s="51"/>
      <c r="M18" s="53"/>
      <c r="N18" s="51"/>
      <c r="O18" s="54"/>
      <c r="P18" s="51"/>
      <c r="Q18" s="50"/>
    </row>
    <row r="19" spans="1:17" ht="37.5" customHeight="1" x14ac:dyDescent="0.15">
      <c r="A19" s="283" t="s">
        <v>176</v>
      </c>
      <c r="B19" s="140">
        <f>'決算報告書（総会用）'!C18</f>
        <v>0</v>
      </c>
      <c r="C19" s="142">
        <f>'収支予算書（総会用）'!C18</f>
        <v>0</v>
      </c>
      <c r="D19" s="64">
        <f t="shared" si="0"/>
        <v>0</v>
      </c>
      <c r="E19" s="499">
        <f>'決算報告書（総会用）'!F18</f>
        <v>0</v>
      </c>
      <c r="F19" s="500"/>
      <c r="G19" s="501"/>
      <c r="I19" s="50"/>
      <c r="K19" s="52"/>
      <c r="L19" s="51"/>
      <c r="M19" s="53"/>
      <c r="N19" s="51"/>
      <c r="O19" s="54"/>
      <c r="P19" s="51"/>
      <c r="Q19" s="50"/>
    </row>
    <row r="20" spans="1:17" ht="37.5" customHeight="1" x14ac:dyDescent="0.15">
      <c r="A20" s="283" t="s">
        <v>52</v>
      </c>
      <c r="B20" s="140">
        <f>'決算報告書（総会用）'!C19</f>
        <v>0</v>
      </c>
      <c r="C20" s="142">
        <f>'収支予算書（総会用）'!C19</f>
        <v>0</v>
      </c>
      <c r="D20" s="64">
        <f t="shared" si="0"/>
        <v>0</v>
      </c>
      <c r="E20" s="491">
        <f>'決算報告書（総会用）'!F19</f>
        <v>0</v>
      </c>
      <c r="F20" s="491"/>
      <c r="G20" s="492"/>
    </row>
    <row r="21" spans="1:17" ht="37.5" customHeight="1" x14ac:dyDescent="0.15">
      <c r="A21" s="284" t="s">
        <v>38</v>
      </c>
      <c r="B21" s="140">
        <f>'決算報告書（総会用）'!C20</f>
        <v>0</v>
      </c>
      <c r="C21" s="140">
        <f>'収支予算書（総会用）'!C20</f>
        <v>0</v>
      </c>
      <c r="D21" s="64">
        <f t="shared" si="0"/>
        <v>0</v>
      </c>
      <c r="E21" s="493">
        <f>'決算報告書（総会用）'!F20</f>
        <v>0</v>
      </c>
      <c r="F21" s="493"/>
      <c r="G21" s="494"/>
    </row>
    <row r="22" spans="1:17" ht="37.5" customHeight="1" x14ac:dyDescent="0.15">
      <c r="A22" s="130" t="s">
        <v>178</v>
      </c>
      <c r="B22" s="140">
        <f>'決算報告書（総会用）'!C21</f>
        <v>0</v>
      </c>
      <c r="C22" s="140">
        <f>'収支予算書（総会用）'!C21</f>
        <v>0</v>
      </c>
      <c r="D22" s="64">
        <f t="shared" si="0"/>
        <v>0</v>
      </c>
      <c r="E22" s="493">
        <f>'決算報告書（総会用）'!F22</f>
        <v>0</v>
      </c>
      <c r="F22" s="493"/>
      <c r="G22" s="494"/>
      <c r="I22" s="16"/>
    </row>
    <row r="23" spans="1:17" ht="37.5" customHeight="1" thickBot="1" x14ac:dyDescent="0.2">
      <c r="A23" s="280"/>
      <c r="B23" s="46"/>
      <c r="C23" s="141"/>
      <c r="D23" s="144"/>
      <c r="E23" s="502"/>
      <c r="F23" s="503"/>
      <c r="G23" s="504"/>
      <c r="I23" s="16"/>
      <c r="J23" s="37"/>
    </row>
    <row r="24" spans="1:17" ht="24" customHeight="1" thickTop="1" x14ac:dyDescent="0.15">
      <c r="A24" s="281"/>
      <c r="B24" s="158">
        <f>SUM(B14:B23)</f>
        <v>0</v>
      </c>
      <c r="C24" s="142">
        <f>SUM(C14:C23)</f>
        <v>0</v>
      </c>
      <c r="D24" s="145">
        <f>SUM(D14:D23)</f>
        <v>0</v>
      </c>
      <c r="E24" s="451"/>
      <c r="F24" s="452"/>
      <c r="G24" s="453"/>
      <c r="J24" s="22"/>
      <c r="K24" s="40"/>
      <c r="L24" s="41"/>
    </row>
    <row r="25" spans="1:17" ht="20.25" customHeight="1" x14ac:dyDescent="0.15">
      <c r="A25" s="454" t="s">
        <v>54</v>
      </c>
      <c r="B25" s="454"/>
      <c r="C25" s="454"/>
      <c r="D25" s="454"/>
      <c r="E25" s="454"/>
    </row>
    <row r="26" spans="1:17" ht="20.25" customHeight="1" x14ac:dyDescent="0.15">
      <c r="B26" s="258"/>
      <c r="C26" s="258"/>
      <c r="D26" s="258"/>
    </row>
    <row r="27" spans="1:17" ht="30" customHeight="1" x14ac:dyDescent="0.15">
      <c r="A27" s="17" t="s">
        <v>13</v>
      </c>
      <c r="B27" s="259">
        <f>B10</f>
        <v>0</v>
      </c>
      <c r="C27" s="260" t="s">
        <v>16</v>
      </c>
      <c r="D27" s="259">
        <f>B24</f>
        <v>0</v>
      </c>
      <c r="E27" s="261" t="s">
        <v>181</v>
      </c>
    </row>
    <row r="28" spans="1:17" ht="30" customHeight="1" x14ac:dyDescent="0.15">
      <c r="B28" s="258"/>
      <c r="C28" s="258"/>
      <c r="D28" s="262" t="s">
        <v>182</v>
      </c>
      <c r="E28" s="484">
        <f>IF(B27-D27-10000&lt;=0,0,B27-D27-10000)</f>
        <v>0</v>
      </c>
      <c r="F28" s="484"/>
      <c r="G28" s="228"/>
    </row>
    <row r="29" spans="1:17" ht="20.25" customHeight="1" x14ac:dyDescent="0.15">
      <c r="B29" s="258"/>
      <c r="C29" s="258"/>
      <c r="D29" s="258"/>
    </row>
    <row r="30" spans="1:17" ht="30" customHeight="1" x14ac:dyDescent="0.15">
      <c r="B30" s="258"/>
      <c r="C30" s="258"/>
      <c r="D30" s="226" t="s">
        <v>207</v>
      </c>
      <c r="E30" s="483">
        <f>'決算報告書（総会用）'!E29</f>
        <v>0</v>
      </c>
      <c r="F30" s="483"/>
      <c r="G30" t="s">
        <v>183</v>
      </c>
    </row>
    <row r="31" spans="1:17" ht="20.25" customHeight="1" x14ac:dyDescent="0.15"/>
    <row r="32" spans="1:17" ht="20.25" customHeight="1" x14ac:dyDescent="0.15"/>
    <row r="33" spans="1:4" ht="20.25" customHeight="1" x14ac:dyDescent="0.15"/>
    <row r="34" spans="1:4" ht="20.25" customHeight="1" x14ac:dyDescent="0.15"/>
    <row r="35" spans="1:4" ht="20.25" customHeight="1" x14ac:dyDescent="0.15"/>
    <row r="36" spans="1:4" ht="20.25" customHeight="1" x14ac:dyDescent="0.15"/>
    <row r="37" spans="1:4" ht="20.25" customHeight="1" x14ac:dyDescent="0.15"/>
    <row r="38" spans="1:4" ht="20.25" customHeight="1" x14ac:dyDescent="0.15">
      <c r="A38" s="77"/>
      <c r="B38" s="77"/>
      <c r="C38" s="88"/>
      <c r="D38" s="77"/>
    </row>
  </sheetData>
  <sheetProtection sheet="1" objects="1" scenarios="1"/>
  <mergeCells count="21">
    <mergeCell ref="A2:G2"/>
    <mergeCell ref="E9:G9"/>
    <mergeCell ref="E6:G6"/>
    <mergeCell ref="E7:G7"/>
    <mergeCell ref="E8:G8"/>
    <mergeCell ref="E30:F30"/>
    <mergeCell ref="E28:F28"/>
    <mergeCell ref="A25:E25"/>
    <mergeCell ref="E10:G10"/>
    <mergeCell ref="E13:G13"/>
    <mergeCell ref="E16:G16"/>
    <mergeCell ref="E20:G20"/>
    <mergeCell ref="E21:G21"/>
    <mergeCell ref="E22:G22"/>
    <mergeCell ref="E24:G24"/>
    <mergeCell ref="E14:G14"/>
    <mergeCell ref="E17:G17"/>
    <mergeCell ref="E19:G19"/>
    <mergeCell ref="E18:G18"/>
    <mergeCell ref="E15:G15"/>
    <mergeCell ref="E23:G23"/>
  </mergeCells>
  <phoneticPr fontId="4"/>
  <pageMargins left="0.70866141732283472" right="0.31496062992125984" top="0.74803149606299213" bottom="0.74803149606299213" header="0.31496062992125984" footer="0.31496062992125984"/>
  <pageSetup paperSize="9" scale="88" fitToWidth="0" orientation="portrait" r:id="rId1"/>
  <headerFooter>
    <oddHeader>&amp;L（様式第5号-3）</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9CA5B-10D5-45E4-B545-AAF2FBEA9842}">
  <dimension ref="A1:E22"/>
  <sheetViews>
    <sheetView workbookViewId="0">
      <selection activeCell="I7" sqref="I7"/>
    </sheetView>
  </sheetViews>
  <sheetFormatPr defaultRowHeight="13.5" x14ac:dyDescent="0.15"/>
  <cols>
    <col min="1" max="1" width="11.25" customWidth="1"/>
    <col min="2" max="2" width="11.875" customWidth="1"/>
    <col min="3" max="3" width="18.25" customWidth="1"/>
    <col min="4" max="4" width="20.125" customWidth="1"/>
    <col min="5" max="5" width="16.625" customWidth="1"/>
  </cols>
  <sheetData>
    <row r="1" spans="1:5" ht="22.5" customHeight="1" x14ac:dyDescent="0.15">
      <c r="A1" s="36" t="s">
        <v>320</v>
      </c>
      <c r="C1" s="36"/>
    </row>
    <row r="2" spans="1:5" ht="22.5" customHeight="1" x14ac:dyDescent="0.15">
      <c r="E2" s="187" t="s">
        <v>206</v>
      </c>
    </row>
    <row r="3" spans="1:5" ht="18.75" customHeight="1" x14ac:dyDescent="0.15"/>
    <row r="4" spans="1:5" ht="22.5" customHeight="1" x14ac:dyDescent="0.15">
      <c r="A4" s="36" t="s">
        <v>98</v>
      </c>
      <c r="B4" s="36"/>
      <c r="C4" s="36"/>
    </row>
    <row r="5" spans="1:5" ht="22.5" customHeight="1" x14ac:dyDescent="0.15">
      <c r="A5" s="36" t="str">
        <f>基本情報!B5</f>
        <v>会 長　 　北 瀨　 美 幸</v>
      </c>
      <c r="C5" s="36" t="s">
        <v>149</v>
      </c>
      <c r="D5" s="36"/>
    </row>
    <row r="6" spans="1:5" ht="18.75" customHeight="1" x14ac:dyDescent="0.15"/>
    <row r="7" spans="1:5" ht="18.75" customHeight="1" x14ac:dyDescent="0.15"/>
    <row r="8" spans="1:5" ht="30" customHeight="1" x14ac:dyDescent="0.15">
      <c r="D8" s="156" t="s">
        <v>166</v>
      </c>
      <c r="E8" s="156" t="str">
        <f>基本情報!C2</f>
        <v>わかくさ支部</v>
      </c>
    </row>
    <row r="9" spans="1:5" ht="30" customHeight="1" x14ac:dyDescent="0.15">
      <c r="D9" s="156" t="s">
        <v>163</v>
      </c>
      <c r="E9" s="156">
        <f>基本情報!B4</f>
        <v>0</v>
      </c>
    </row>
    <row r="10" spans="1:5" ht="18.75" customHeight="1" x14ac:dyDescent="0.15"/>
    <row r="11" spans="1:5" ht="22.5" customHeight="1" x14ac:dyDescent="0.15">
      <c r="A11" s="373" t="s">
        <v>110</v>
      </c>
      <c r="B11" s="373"/>
      <c r="C11" s="373"/>
      <c r="D11" s="373"/>
      <c r="E11" s="373"/>
    </row>
    <row r="12" spans="1:5" ht="18.75" customHeight="1" x14ac:dyDescent="0.15"/>
    <row r="13" spans="1:5" ht="18.75" customHeight="1" x14ac:dyDescent="0.15"/>
    <row r="14" spans="1:5" ht="18.75" customHeight="1" x14ac:dyDescent="0.15">
      <c r="A14" s="187" t="str">
        <f>基本情報!B3</f>
        <v>令和８年度</v>
      </c>
      <c r="B14" s="349" t="s">
        <v>159</v>
      </c>
      <c r="C14" s="349"/>
      <c r="D14" s="349"/>
      <c r="E14" s="349"/>
    </row>
    <row r="15" spans="1:5" ht="18.75" customHeight="1" x14ac:dyDescent="0.15">
      <c r="B15" s="36"/>
      <c r="C15" s="36"/>
      <c r="D15" s="36"/>
      <c r="E15" s="36"/>
    </row>
    <row r="16" spans="1:5" ht="37.5" customHeight="1" x14ac:dyDescent="0.15">
      <c r="A16" s="515" t="s">
        <v>111</v>
      </c>
      <c r="B16" s="516"/>
      <c r="C16" s="515">
        <f>'収支決算書（様式第7号－③）'!E28</f>
        <v>0</v>
      </c>
      <c r="D16" s="463"/>
      <c r="E16" s="230" t="s">
        <v>167</v>
      </c>
    </row>
    <row r="17" spans="1:5" ht="37.5" customHeight="1" x14ac:dyDescent="0.15">
      <c r="A17" s="515" t="s">
        <v>112</v>
      </c>
      <c r="B17" s="516"/>
      <c r="C17" s="515" t="s">
        <v>114</v>
      </c>
      <c r="D17" s="463"/>
      <c r="E17" s="516"/>
    </row>
    <row r="18" spans="1:5" ht="37.5" customHeight="1" x14ac:dyDescent="0.15">
      <c r="A18" s="523" t="s">
        <v>113</v>
      </c>
      <c r="B18" s="524"/>
      <c r="C18" s="517"/>
      <c r="D18" s="518"/>
      <c r="E18" s="519"/>
    </row>
    <row r="19" spans="1:5" ht="37.5" customHeight="1" x14ac:dyDescent="0.15">
      <c r="A19" s="525"/>
      <c r="B19" s="526"/>
      <c r="C19" s="520"/>
      <c r="D19" s="521"/>
      <c r="E19" s="522"/>
    </row>
    <row r="20" spans="1:5" ht="37.5" customHeight="1" x14ac:dyDescent="0.15">
      <c r="A20" s="525"/>
      <c r="B20" s="526"/>
      <c r="C20" s="520"/>
      <c r="D20" s="521"/>
      <c r="E20" s="522"/>
    </row>
    <row r="21" spans="1:5" ht="37.5" customHeight="1" x14ac:dyDescent="0.15">
      <c r="A21" s="525"/>
      <c r="B21" s="526"/>
      <c r="C21" s="520"/>
      <c r="D21" s="521"/>
      <c r="E21" s="522"/>
    </row>
    <row r="22" spans="1:5" ht="37.5" customHeight="1" x14ac:dyDescent="0.15">
      <c r="A22" s="527"/>
      <c r="B22" s="528"/>
      <c r="C22" s="512"/>
      <c r="D22" s="513"/>
      <c r="E22" s="514"/>
    </row>
  </sheetData>
  <sheetProtection sheet="1" objects="1" scenarios="1"/>
  <protectedRanges>
    <protectedRange sqref="C18:E22" name="返還理由"/>
    <protectedRange sqref="E2" name="返還報告日"/>
    <protectedRange sqref="C17:E17" name="返還予定日"/>
  </protectedRanges>
  <mergeCells count="12">
    <mergeCell ref="B14:E14"/>
    <mergeCell ref="A11:E11"/>
    <mergeCell ref="C22:E22"/>
    <mergeCell ref="C17:E17"/>
    <mergeCell ref="C18:E18"/>
    <mergeCell ref="C19:E19"/>
    <mergeCell ref="C20:E20"/>
    <mergeCell ref="C21:E21"/>
    <mergeCell ref="A16:B16"/>
    <mergeCell ref="A17:B17"/>
    <mergeCell ref="A18:B22"/>
    <mergeCell ref="C16:D16"/>
  </mergeCells>
  <phoneticPr fontId="4"/>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36"/>
  <sheetViews>
    <sheetView zoomScaleNormal="100" workbookViewId="0">
      <selection activeCell="K26" sqref="K26"/>
    </sheetView>
  </sheetViews>
  <sheetFormatPr defaultRowHeight="13.5" x14ac:dyDescent="0.15"/>
  <cols>
    <col min="1" max="1" width="25" customWidth="1"/>
    <col min="2" max="2" width="8.125" hidden="1" customWidth="1"/>
    <col min="3" max="5" width="15" customWidth="1"/>
    <col min="6" max="6" width="10" customWidth="1"/>
    <col min="7" max="7" width="9.125" customWidth="1"/>
    <col min="8" max="8" width="11.875" customWidth="1"/>
    <col min="9" max="9" width="4.375" customWidth="1"/>
    <col min="10" max="10" width="7.75" customWidth="1"/>
    <col min="11" max="21" width="7.5" customWidth="1"/>
  </cols>
  <sheetData>
    <row r="1" spans="1:15" s="31" customFormat="1" ht="22.5" customHeight="1" x14ac:dyDescent="0.15">
      <c r="A1" s="137" t="str">
        <f>基本情報!B3</f>
        <v>令和８年度</v>
      </c>
      <c r="B1" s="137"/>
      <c r="C1" s="529" t="s">
        <v>75</v>
      </c>
      <c r="D1" s="529"/>
      <c r="E1" s="529"/>
      <c r="G1" s="139" t="str">
        <f>基本情報!B2</f>
        <v>関市社会福祉協議会</v>
      </c>
      <c r="H1" s="234" t="str">
        <f>基本情報!C2</f>
        <v>わかくさ支部</v>
      </c>
    </row>
    <row r="2" spans="1:15" ht="18.75" customHeight="1" x14ac:dyDescent="0.15">
      <c r="E2" s="133"/>
      <c r="G2" s="90"/>
      <c r="H2" s="90" t="str">
        <f>基本情報!C3</f>
        <v>（令和8年4月1日から令和9年3月31日）</v>
      </c>
    </row>
    <row r="3" spans="1:15" ht="22.5" customHeight="1" x14ac:dyDescent="0.15">
      <c r="A3" s="36" t="s">
        <v>184</v>
      </c>
      <c r="C3" s="36"/>
      <c r="D3" s="36"/>
      <c r="H3" s="17" t="s">
        <v>11</v>
      </c>
    </row>
    <row r="4" spans="1:15" s="32" customFormat="1" ht="16.5" customHeight="1" x14ac:dyDescent="0.15">
      <c r="A4" s="49"/>
      <c r="B4" s="107" t="s">
        <v>31</v>
      </c>
      <c r="C4" s="35" t="s">
        <v>30</v>
      </c>
      <c r="D4" s="44" t="s">
        <v>29</v>
      </c>
      <c r="E4" s="49" t="s">
        <v>141</v>
      </c>
      <c r="F4" s="436" t="s">
        <v>27</v>
      </c>
      <c r="G4" s="437"/>
      <c r="H4" s="438"/>
    </row>
    <row r="5" spans="1:15" s="32" customFormat="1" ht="24.75" customHeight="1" x14ac:dyDescent="0.15">
      <c r="A5" s="15" t="s">
        <v>46</v>
      </c>
      <c r="B5" s="99"/>
      <c r="C5" s="195">
        <v>0</v>
      </c>
      <c r="D5" s="195">
        <v>0</v>
      </c>
      <c r="E5" s="196">
        <f>C5-D5</f>
        <v>0</v>
      </c>
      <c r="F5" s="433"/>
      <c r="G5" s="434"/>
      <c r="H5" s="435"/>
    </row>
    <row r="6" spans="1:15" ht="24.75" customHeight="1" x14ac:dyDescent="0.15">
      <c r="A6" s="21" t="s">
        <v>47</v>
      </c>
      <c r="B6" s="99"/>
      <c r="C6" s="140">
        <v>0</v>
      </c>
      <c r="D6" s="140">
        <v>0</v>
      </c>
      <c r="E6" s="196">
        <f t="shared" ref="E6:E8" si="0">C6-D6</f>
        <v>0</v>
      </c>
      <c r="F6" s="433"/>
      <c r="G6" s="434"/>
      <c r="H6" s="435"/>
    </row>
    <row r="7" spans="1:15" ht="24.75" customHeight="1" x14ac:dyDescent="0.15">
      <c r="A7" s="279" t="s">
        <v>48</v>
      </c>
      <c r="B7" s="100"/>
      <c r="C7" s="140">
        <v>0</v>
      </c>
      <c r="D7" s="140">
        <v>0</v>
      </c>
      <c r="E7" s="196">
        <f t="shared" si="0"/>
        <v>0</v>
      </c>
      <c r="F7" s="445" t="s">
        <v>220</v>
      </c>
      <c r="G7" s="446"/>
      <c r="H7" s="447"/>
    </row>
    <row r="8" spans="1:15" ht="33" customHeight="1" thickBot="1" x14ac:dyDescent="0.2">
      <c r="A8" s="295" t="s">
        <v>49</v>
      </c>
      <c r="B8" s="101"/>
      <c r="C8" s="141">
        <v>0</v>
      </c>
      <c r="D8" s="141">
        <v>0</v>
      </c>
      <c r="E8" s="296">
        <f t="shared" si="0"/>
        <v>0</v>
      </c>
      <c r="F8" s="530" t="s">
        <v>192</v>
      </c>
      <c r="G8" s="531"/>
      <c r="H8" s="532"/>
    </row>
    <row r="9" spans="1:15" ht="30" customHeight="1" thickTop="1" x14ac:dyDescent="0.15">
      <c r="A9" s="285"/>
      <c r="B9" s="102"/>
      <c r="C9" s="142">
        <f>SUM(C5:C8)</f>
        <v>0</v>
      </c>
      <c r="D9" s="142">
        <f>SUM(D5:D8)</f>
        <v>0</v>
      </c>
      <c r="E9" s="197">
        <f>SUM(E5:E8)</f>
        <v>0</v>
      </c>
      <c r="F9" s="485"/>
      <c r="G9" s="486"/>
      <c r="H9" s="487"/>
    </row>
    <row r="10" spans="1:15" ht="15" customHeight="1" x14ac:dyDescent="0.15">
      <c r="B10" s="103"/>
      <c r="C10" s="34"/>
    </row>
    <row r="11" spans="1:15" ht="22.5" customHeight="1" x14ac:dyDescent="0.15">
      <c r="A11" s="36" t="s">
        <v>185</v>
      </c>
      <c r="B11" s="103"/>
      <c r="C11" s="34"/>
      <c r="D11" s="36"/>
    </row>
    <row r="12" spans="1:15" ht="16.5" customHeight="1" x14ac:dyDescent="0.15">
      <c r="A12" s="49"/>
      <c r="B12" s="107" t="s">
        <v>31</v>
      </c>
      <c r="C12" s="35" t="s">
        <v>30</v>
      </c>
      <c r="D12" s="44" t="s">
        <v>29</v>
      </c>
      <c r="E12" s="49" t="s">
        <v>141</v>
      </c>
      <c r="F12" s="436" t="s">
        <v>24</v>
      </c>
      <c r="G12" s="437"/>
      <c r="H12" s="438"/>
    </row>
    <row r="13" spans="1:15" ht="30" customHeight="1" x14ac:dyDescent="0.15">
      <c r="A13" s="282" t="s">
        <v>138</v>
      </c>
      <c r="B13" s="104"/>
      <c r="C13" s="198">
        <v>0</v>
      </c>
      <c r="D13" s="266">
        <v>0</v>
      </c>
      <c r="E13" s="266">
        <f>C13-D13</f>
        <v>0</v>
      </c>
      <c r="F13" s="533" t="s">
        <v>140</v>
      </c>
      <c r="G13" s="534"/>
      <c r="H13" s="535"/>
    </row>
    <row r="14" spans="1:15" ht="30" customHeight="1" x14ac:dyDescent="0.15">
      <c r="A14" s="282" t="s">
        <v>145</v>
      </c>
      <c r="B14" s="104"/>
      <c r="C14" s="198">
        <v>0</v>
      </c>
      <c r="D14" s="266">
        <v>0</v>
      </c>
      <c r="E14" s="266">
        <f>C14-D14</f>
        <v>0</v>
      </c>
      <c r="F14" s="533" t="s">
        <v>210</v>
      </c>
      <c r="G14" s="534"/>
      <c r="H14" s="535"/>
    </row>
    <row r="15" spans="1:15" ht="30" customHeight="1" x14ac:dyDescent="0.15">
      <c r="A15" s="282" t="s">
        <v>175</v>
      </c>
      <c r="B15" s="121"/>
      <c r="C15" s="199">
        <v>0</v>
      </c>
      <c r="D15" s="198">
        <v>0</v>
      </c>
      <c r="E15" s="200">
        <f>C15-D15</f>
        <v>0</v>
      </c>
      <c r="F15" s="445" t="s">
        <v>189</v>
      </c>
      <c r="G15" s="446"/>
      <c r="H15" s="447"/>
      <c r="J15" s="50"/>
      <c r="K15" s="53"/>
      <c r="L15" s="51"/>
      <c r="M15" s="54"/>
      <c r="N15" s="51"/>
      <c r="O15" s="50"/>
    </row>
    <row r="16" spans="1:15" ht="30" customHeight="1" x14ac:dyDescent="0.15">
      <c r="A16" s="283" t="s">
        <v>50</v>
      </c>
      <c r="B16" s="119"/>
      <c r="C16" s="197">
        <v>0</v>
      </c>
      <c r="D16" s="198">
        <v>0</v>
      </c>
      <c r="E16" s="200">
        <f t="shared" ref="E16:E22" si="1">C16-D16</f>
        <v>0</v>
      </c>
      <c r="F16" s="445" t="s">
        <v>76</v>
      </c>
      <c r="G16" s="446"/>
      <c r="H16" s="447"/>
      <c r="J16" s="50"/>
      <c r="K16" s="53"/>
      <c r="L16" s="51"/>
      <c r="M16" s="54"/>
      <c r="N16" s="51"/>
      <c r="O16" s="50"/>
    </row>
    <row r="17" spans="1:15" ht="30" customHeight="1" x14ac:dyDescent="0.15">
      <c r="A17" s="283" t="s">
        <v>51</v>
      </c>
      <c r="B17" s="120"/>
      <c r="C17" s="197">
        <v>0</v>
      </c>
      <c r="D17" s="198">
        <v>0</v>
      </c>
      <c r="E17" s="200">
        <f t="shared" si="1"/>
        <v>0</v>
      </c>
      <c r="F17" s="445" t="s">
        <v>77</v>
      </c>
      <c r="G17" s="446"/>
      <c r="H17" s="447"/>
      <c r="J17" s="50"/>
      <c r="K17" s="53"/>
      <c r="L17" s="51"/>
      <c r="M17" s="54"/>
      <c r="N17" s="51"/>
      <c r="O17" s="50"/>
    </row>
    <row r="18" spans="1:15" ht="30" customHeight="1" x14ac:dyDescent="0.15">
      <c r="A18" s="283" t="s">
        <v>176</v>
      </c>
      <c r="B18" s="120"/>
      <c r="C18" s="197">
        <v>0</v>
      </c>
      <c r="D18" s="198">
        <v>0</v>
      </c>
      <c r="E18" s="200">
        <f t="shared" si="1"/>
        <v>0</v>
      </c>
      <c r="F18" s="445" t="s">
        <v>180</v>
      </c>
      <c r="G18" s="446"/>
      <c r="H18" s="447"/>
      <c r="J18" s="50"/>
      <c r="K18" s="53"/>
      <c r="L18" s="51"/>
      <c r="M18" s="54"/>
      <c r="N18" s="51"/>
      <c r="O18" s="50"/>
    </row>
    <row r="19" spans="1:15" ht="30" customHeight="1" x14ac:dyDescent="0.15">
      <c r="A19" s="283" t="s">
        <v>52</v>
      </c>
      <c r="B19" s="119"/>
      <c r="C19" s="197">
        <v>0</v>
      </c>
      <c r="D19" s="198">
        <v>0</v>
      </c>
      <c r="E19" s="200">
        <f t="shared" si="1"/>
        <v>0</v>
      </c>
      <c r="F19" s="445" t="s">
        <v>191</v>
      </c>
      <c r="G19" s="446"/>
      <c r="H19" s="447"/>
    </row>
    <row r="20" spans="1:15" ht="30" customHeight="1" x14ac:dyDescent="0.15">
      <c r="A20" s="130" t="s">
        <v>53</v>
      </c>
      <c r="B20" s="121"/>
      <c r="C20" s="199">
        <v>0</v>
      </c>
      <c r="D20" s="198">
        <v>0</v>
      </c>
      <c r="E20" s="200">
        <f t="shared" si="1"/>
        <v>0</v>
      </c>
      <c r="F20" s="445" t="s">
        <v>79</v>
      </c>
      <c r="G20" s="446"/>
      <c r="H20" s="447"/>
    </row>
    <row r="21" spans="1:15" ht="30" customHeight="1" x14ac:dyDescent="0.15">
      <c r="A21" s="130" t="s">
        <v>178</v>
      </c>
      <c r="B21" s="121"/>
      <c r="C21" s="199">
        <v>0</v>
      </c>
      <c r="D21" s="198">
        <v>0</v>
      </c>
      <c r="E21" s="200">
        <f t="shared" si="1"/>
        <v>0</v>
      </c>
      <c r="F21" s="445" t="s">
        <v>116</v>
      </c>
      <c r="G21" s="446"/>
      <c r="H21" s="447"/>
    </row>
    <row r="22" spans="1:15" ht="52.5" customHeight="1" x14ac:dyDescent="0.15">
      <c r="A22" s="15" t="s">
        <v>143</v>
      </c>
      <c r="B22" s="121"/>
      <c r="C22" s="199">
        <v>0</v>
      </c>
      <c r="D22" s="198">
        <v>0</v>
      </c>
      <c r="E22" s="200">
        <f t="shared" si="1"/>
        <v>0</v>
      </c>
      <c r="F22" s="445" t="s">
        <v>190</v>
      </c>
      <c r="G22" s="446"/>
      <c r="H22" s="447"/>
      <c r="J22" s="16"/>
    </row>
    <row r="23" spans="1:15" ht="30" customHeight="1" thickBot="1" x14ac:dyDescent="0.2">
      <c r="A23" s="280"/>
      <c r="B23" s="101"/>
      <c r="C23" s="141"/>
      <c r="D23" s="141"/>
      <c r="E23" s="144"/>
      <c r="F23" s="530"/>
      <c r="G23" s="531"/>
      <c r="H23" s="532"/>
      <c r="J23" s="16"/>
    </row>
    <row r="24" spans="1:15" ht="30" customHeight="1" thickTop="1" x14ac:dyDescent="0.15">
      <c r="A24" s="285"/>
      <c r="B24" s="102"/>
      <c r="C24" s="142">
        <f>SUM(C13:C23)</f>
        <v>0</v>
      </c>
      <c r="D24" s="142">
        <f>SUM(D13:D23)</f>
        <v>0</v>
      </c>
      <c r="E24" s="145">
        <f>SUM(E13:E23)</f>
        <v>0</v>
      </c>
      <c r="F24" s="451"/>
      <c r="G24" s="452"/>
      <c r="H24" s="453"/>
    </row>
    <row r="25" spans="1:15" ht="20.25" customHeight="1" x14ac:dyDescent="0.15">
      <c r="A25" s="454" t="s">
        <v>54</v>
      </c>
      <c r="B25" s="454"/>
      <c r="C25" s="454"/>
      <c r="D25" s="454"/>
      <c r="E25" s="454"/>
      <c r="F25" s="454"/>
    </row>
    <row r="26" spans="1:15" ht="20.25" customHeight="1" x14ac:dyDescent="0.15"/>
    <row r="27" spans="1:15" ht="20.25" customHeight="1" x14ac:dyDescent="0.15"/>
    <row r="28" spans="1:15" ht="20.25" customHeight="1" x14ac:dyDescent="0.15"/>
    <row r="29" spans="1:15" ht="20.25" customHeight="1" x14ac:dyDescent="0.15"/>
    <row r="30" spans="1:15" ht="20.25" customHeight="1" x14ac:dyDescent="0.15"/>
    <row r="31" spans="1:15" ht="20.25" customHeight="1" x14ac:dyDescent="0.15"/>
    <row r="32" spans="1:15" ht="20.25" customHeight="1" x14ac:dyDescent="0.15"/>
    <row r="33" spans="1:5" ht="20.25" customHeight="1" x14ac:dyDescent="0.15"/>
    <row r="34" spans="1:5" ht="20.25" customHeight="1" x14ac:dyDescent="0.15"/>
    <row r="35" spans="1:5" ht="20.25" customHeight="1" x14ac:dyDescent="0.15"/>
    <row r="36" spans="1:5" ht="20.25" customHeight="1" x14ac:dyDescent="0.15">
      <c r="A36" s="77"/>
      <c r="B36" s="77"/>
      <c r="C36" s="88"/>
      <c r="D36" s="77"/>
      <c r="E36" s="77"/>
    </row>
  </sheetData>
  <sheetProtection sheet="1" objects="1" scenarios="1"/>
  <mergeCells count="21">
    <mergeCell ref="F6:H6"/>
    <mergeCell ref="F5:H5"/>
    <mergeCell ref="F7:H7"/>
    <mergeCell ref="F8:H8"/>
    <mergeCell ref="F9:H9"/>
    <mergeCell ref="C1:E1"/>
    <mergeCell ref="F4:H4"/>
    <mergeCell ref="A25:F25"/>
    <mergeCell ref="F24:H24"/>
    <mergeCell ref="F16:H16"/>
    <mergeCell ref="F17:H17"/>
    <mergeCell ref="F18:H18"/>
    <mergeCell ref="F21:H21"/>
    <mergeCell ref="F23:H23"/>
    <mergeCell ref="F19:H19"/>
    <mergeCell ref="F20:H20"/>
    <mergeCell ref="F22:H22"/>
    <mergeCell ref="F15:H15"/>
    <mergeCell ref="F13:H13"/>
    <mergeCell ref="F14:H14"/>
    <mergeCell ref="F12:H12"/>
  </mergeCells>
  <phoneticPr fontId="4"/>
  <pageMargins left="0.70866141732283472" right="0.31496062992125984" top="0.74803149606299213" bottom="0.74803149606299213" header="0.31496062992125984" footer="0.31496062992125984"/>
  <pageSetup paperSize="9" scale="92" fitToHeight="0" orientation="portrait" r:id="rId1"/>
  <headerFooter>
    <oddHeader>&amp;R&amp;10第５号議案   　　　　　　　　</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40"/>
  <sheetViews>
    <sheetView topLeftCell="A17" zoomScaleNormal="100" workbookViewId="0">
      <selection activeCell="I9" sqref="I9"/>
    </sheetView>
  </sheetViews>
  <sheetFormatPr defaultRowHeight="13.5" x14ac:dyDescent="0.15"/>
  <cols>
    <col min="1" max="1" width="25" customWidth="1"/>
    <col min="2" max="4" width="15" style="34" customWidth="1"/>
    <col min="5" max="7" width="10" customWidth="1"/>
    <col min="9" max="9" width="9.25" bestFit="1" customWidth="1"/>
  </cols>
  <sheetData>
    <row r="1" spans="1:7" ht="22.5" customHeight="1" x14ac:dyDescent="0.15">
      <c r="A1" s="25" t="str">
        <f>基本情報!B3</f>
        <v>令和８年度</v>
      </c>
      <c r="B1" s="543" t="s">
        <v>70</v>
      </c>
      <c r="C1" s="543"/>
      <c r="D1" s="543"/>
      <c r="E1" s="16"/>
      <c r="F1" s="17" t="str">
        <f>基本情報!B2</f>
        <v>関市社会福祉協議会</v>
      </c>
      <c r="G1" s="20" t="str">
        <f>基本情報!C2</f>
        <v>わかくさ支部</v>
      </c>
    </row>
    <row r="2" spans="1:7" ht="18.75" customHeight="1" x14ac:dyDescent="0.15">
      <c r="A2" s="16"/>
      <c r="B2" s="37"/>
      <c r="C2" s="37"/>
      <c r="D2" s="37"/>
      <c r="F2" s="16"/>
      <c r="G2" s="17" t="str">
        <f>基本情報!C3</f>
        <v>（令和8年4月1日から令和9年3月31日）</v>
      </c>
    </row>
    <row r="3" spans="1:7" ht="22.5" customHeight="1" x14ac:dyDescent="0.15">
      <c r="A3" s="18" t="s">
        <v>5</v>
      </c>
      <c r="B3" s="37"/>
      <c r="C3" s="37"/>
      <c r="D3" s="37"/>
      <c r="E3" s="16"/>
      <c r="F3" s="16"/>
      <c r="G3" s="17" t="s">
        <v>11</v>
      </c>
    </row>
    <row r="4" spans="1:7" ht="18.75" customHeight="1" x14ac:dyDescent="0.15">
      <c r="A4" s="265"/>
      <c r="B4" s="207" t="s">
        <v>6</v>
      </c>
      <c r="C4" s="208" t="s">
        <v>7</v>
      </c>
      <c r="D4" s="209" t="s">
        <v>23</v>
      </c>
      <c r="E4" s="547"/>
      <c r="F4" s="547"/>
      <c r="G4" s="547"/>
    </row>
    <row r="5" spans="1:7" ht="26.25" customHeight="1" x14ac:dyDescent="0.15">
      <c r="A5" s="15" t="s">
        <v>46</v>
      </c>
      <c r="B5" s="210">
        <f>'収支予算書（総会用）'!C5</f>
        <v>0</v>
      </c>
      <c r="C5" s="211">
        <f>SUMIF(出納帳!$D:$D,"前期繰越金",出納帳!G:G)-SUMIF(出納帳!$D:$D,"前期繰越金",出納帳!H:H)</f>
        <v>0</v>
      </c>
      <c r="D5" s="211">
        <f>C5-B5</f>
        <v>0</v>
      </c>
      <c r="E5" s="433"/>
      <c r="F5" s="434"/>
      <c r="G5" s="435"/>
    </row>
    <row r="6" spans="1:7" ht="26.25" customHeight="1" x14ac:dyDescent="0.15">
      <c r="A6" s="21" t="s">
        <v>47</v>
      </c>
      <c r="B6" s="210">
        <f>'収支予算書（総会用）'!C6</f>
        <v>0</v>
      </c>
      <c r="C6" s="211">
        <f>SUMIF(出納帳!$D:$D,"市社協助成金",出納帳!G:G)-SUMIF(出納帳!$D:$D,"市社協助成金",出納帳!H:H)</f>
        <v>0</v>
      </c>
      <c r="D6" s="211">
        <f>C6-B6</f>
        <v>0</v>
      </c>
      <c r="E6" s="433"/>
      <c r="F6" s="434"/>
      <c r="G6" s="435"/>
    </row>
    <row r="7" spans="1:7" ht="26.25" customHeight="1" x14ac:dyDescent="0.15">
      <c r="A7" s="279" t="s">
        <v>209</v>
      </c>
      <c r="B7" s="210">
        <f>'収支予算書（総会用）'!C7</f>
        <v>0</v>
      </c>
      <c r="C7" s="211">
        <f>SUMIF(出納帳!$D:$D,"負担金収入",出納帳!G:G)-SUMIF(出納帳!$D:$D,"負担金収入",出納帳!H:H)</f>
        <v>0</v>
      </c>
      <c r="D7" s="211">
        <f>C7-B7</f>
        <v>0</v>
      </c>
      <c r="E7" s="433" t="str">
        <f>'収支予算書（総会用）'!F7</f>
        <v>子育てサロン参加費、三世代サロン参加費</v>
      </c>
      <c r="F7" s="434"/>
      <c r="G7" s="435"/>
    </row>
    <row r="8" spans="1:7" ht="67.5" customHeight="1" thickBot="1" x14ac:dyDescent="0.2">
      <c r="A8" s="279" t="s">
        <v>49</v>
      </c>
      <c r="B8" s="212">
        <f>'収支予算書（総会用）'!C8</f>
        <v>0</v>
      </c>
      <c r="C8" s="213">
        <f>SUMIF(出納帳!$D:$D,"その他の収入",出納帳!G:G)-SUMIF(出納帳!$D:$D,"その他の収入",出納帳!H:H)</f>
        <v>0</v>
      </c>
      <c r="D8" s="213">
        <f>C8-B8</f>
        <v>0</v>
      </c>
      <c r="E8" s="433" t="str">
        <f>'収支予算書（総会用）'!F8</f>
        <v>歳末ふれあい事業・預金利息・祝儀等</v>
      </c>
      <c r="F8" s="434"/>
      <c r="G8" s="435"/>
    </row>
    <row r="9" spans="1:7" ht="30" customHeight="1" thickTop="1" x14ac:dyDescent="0.15">
      <c r="A9" s="286"/>
      <c r="B9" s="214">
        <f>SUM(B5:B8)</f>
        <v>0</v>
      </c>
      <c r="C9" s="215">
        <f>SUM(C5:C8)</f>
        <v>0</v>
      </c>
      <c r="D9" s="215">
        <f>SUM(D5:D8)</f>
        <v>0</v>
      </c>
      <c r="E9" s="544"/>
      <c r="F9" s="545"/>
      <c r="G9" s="546"/>
    </row>
    <row r="10" spans="1:7" ht="15" customHeight="1" x14ac:dyDescent="0.15">
      <c r="E10" s="76"/>
      <c r="F10" s="76"/>
      <c r="G10" s="76"/>
    </row>
    <row r="11" spans="1:7" ht="22.5" customHeight="1" x14ac:dyDescent="0.15">
      <c r="A11" s="36" t="s">
        <v>22</v>
      </c>
      <c r="E11" s="76"/>
      <c r="F11" s="76"/>
      <c r="G11" s="76"/>
    </row>
    <row r="12" spans="1:7" ht="18.75" customHeight="1" x14ac:dyDescent="0.15">
      <c r="A12" s="287"/>
      <c r="B12" s="216" t="s">
        <v>6</v>
      </c>
      <c r="C12" s="208" t="s">
        <v>7</v>
      </c>
      <c r="D12" s="209" t="s">
        <v>23</v>
      </c>
      <c r="E12" s="247"/>
      <c r="F12" s="247"/>
      <c r="G12" s="100"/>
    </row>
    <row r="13" spans="1:7" ht="30" customHeight="1" x14ac:dyDescent="0.15">
      <c r="A13" s="282" t="s">
        <v>138</v>
      </c>
      <c r="B13" s="217">
        <f>'収支予算書（総会用）'!C13</f>
        <v>0</v>
      </c>
      <c r="C13" s="218">
        <f>SUMIF(出納帳!$D:$D,"支部社協運営事業・ア",出納帳!H:H)-SUMIF(出納帳!$D:$D,"支部社協運営事業・ア",出納帳!G:G)</f>
        <v>0</v>
      </c>
      <c r="D13" s="219">
        <f>B13-C13</f>
        <v>0</v>
      </c>
      <c r="E13" s="433" t="str">
        <f>'収支予算書（総会用）'!F13</f>
        <v>通信費、消耗品、会議費</v>
      </c>
      <c r="F13" s="434"/>
      <c r="G13" s="435"/>
    </row>
    <row r="14" spans="1:7" ht="30" customHeight="1" x14ac:dyDescent="0.15">
      <c r="A14" s="282" t="s">
        <v>139</v>
      </c>
      <c r="B14" s="217">
        <f>'収支予算書（総会用）'!C14</f>
        <v>0</v>
      </c>
      <c r="C14" s="218">
        <f>SUMIF(出納帳!$D:$D,"支部社協運営事業・イ",出納帳!H:H)-SUMIF(出納帳!$D:$D,"支部社協運営事業・イ",出納帳!G:G)</f>
        <v>0</v>
      </c>
      <c r="D14" s="219">
        <f>B14-C14</f>
        <v>0</v>
      </c>
      <c r="E14" s="433" t="str">
        <f>'収支予算書（総会用）'!F14</f>
        <v>事務局運営費、備品</v>
      </c>
      <c r="F14" s="434"/>
      <c r="G14" s="435"/>
    </row>
    <row r="15" spans="1:7" ht="30" customHeight="1" x14ac:dyDescent="0.15">
      <c r="A15" s="239" t="s">
        <v>175</v>
      </c>
      <c r="B15" s="220">
        <f>'収支予算書（総会用）'!C15</f>
        <v>0</v>
      </c>
      <c r="C15" s="218">
        <f>SUMIF(出納帳!$D:$D,"見守り事業",出納帳!H:H)-SUMIF(出納帳!$D:$D,"見守り事業",出納帳!G:G)</f>
        <v>0</v>
      </c>
      <c r="D15" s="219">
        <f>B15-C15</f>
        <v>0</v>
      </c>
      <c r="E15" s="433" t="str">
        <f>'収支予算書（総会用）'!F15</f>
        <v>配食サービス、友愛訪問、見守りネットワーク会議</v>
      </c>
      <c r="F15" s="434"/>
      <c r="G15" s="435"/>
    </row>
    <row r="16" spans="1:7" ht="30" customHeight="1" x14ac:dyDescent="0.15">
      <c r="A16" s="15" t="s">
        <v>50</v>
      </c>
      <c r="B16" s="221">
        <f>'収支予算書（総会用）'!C16</f>
        <v>0</v>
      </c>
      <c r="C16" s="218">
        <f>SUMIF(出納帳!$D:$D,"ふれあい事業",出納帳!H:H)-SUMIF(出納帳!$D:$D,"ふれあい事業",出納帳!G:G)</f>
        <v>0</v>
      </c>
      <c r="D16" s="219">
        <f t="shared" ref="D16:D23" si="0">B16-C16</f>
        <v>0</v>
      </c>
      <c r="E16" s="433" t="str">
        <f>'収支予算書（総会用）'!F16</f>
        <v>サロン補助</v>
      </c>
      <c r="F16" s="434"/>
      <c r="G16" s="435"/>
    </row>
    <row r="17" spans="1:8" ht="30" customHeight="1" x14ac:dyDescent="0.15">
      <c r="A17" s="15" t="s">
        <v>51</v>
      </c>
      <c r="B17" s="221">
        <f>'収支予算書（総会用）'!C17</f>
        <v>0</v>
      </c>
      <c r="C17" s="218">
        <f>SUMIF(出納帳!$D:$D,"広報・啓発事業",出納帳!H:H)-SUMIF(出納帳!$D:$D,"広報・啓発事業",出納帳!G:G)</f>
        <v>0</v>
      </c>
      <c r="D17" s="219">
        <f t="shared" si="0"/>
        <v>0</v>
      </c>
      <c r="E17" s="433" t="str">
        <f>'収支予算書（総会用）'!F17</f>
        <v>支部社協だより</v>
      </c>
      <c r="F17" s="434"/>
      <c r="G17" s="435"/>
    </row>
    <row r="18" spans="1:8" ht="30" customHeight="1" x14ac:dyDescent="0.15">
      <c r="A18" s="15" t="s">
        <v>176</v>
      </c>
      <c r="B18" s="221">
        <f>'収支予算書（総会用）'!C18</f>
        <v>0</v>
      </c>
      <c r="C18" s="218">
        <f>SUMIF(出納帳!$D:$D,"担い手発掘事業",出納帳!H:H)-SUMIF(出納帳!$D:$D,"担い手発掘事業",出納帳!G:G)</f>
        <v>0</v>
      </c>
      <c r="D18" s="219">
        <f t="shared" si="0"/>
        <v>0</v>
      </c>
      <c r="E18" s="433" t="str">
        <f>'収支予算書（総会用）'!F18</f>
        <v>地域活動者の養成講座</v>
      </c>
      <c r="F18" s="434"/>
      <c r="G18" s="435"/>
      <c r="H18" s="190"/>
    </row>
    <row r="19" spans="1:8" ht="30" customHeight="1" x14ac:dyDescent="0.15">
      <c r="A19" s="15" t="s">
        <v>52</v>
      </c>
      <c r="B19" s="221">
        <f>'収支予算書（総会用）'!C19</f>
        <v>0</v>
      </c>
      <c r="C19" s="218">
        <f>SUMIF(出納帳!$D:$D,"生活支援事業",出納帳!H:H)-SUMIF(出納帳!$D:$D,"生活支援事業",出納帳!G:G)</f>
        <v>0</v>
      </c>
      <c r="D19" s="219">
        <f t="shared" si="0"/>
        <v>0</v>
      </c>
      <c r="E19" s="433" t="str">
        <f>'収支予算書（総会用）'!F19</f>
        <v>生活支援ネットワーク会議、保険料</v>
      </c>
      <c r="F19" s="434"/>
      <c r="G19" s="435"/>
    </row>
    <row r="20" spans="1:8" ht="30" customHeight="1" x14ac:dyDescent="0.15">
      <c r="A20" s="130" t="s">
        <v>53</v>
      </c>
      <c r="B20" s="221">
        <f>'収支予算書（総会用）'!C20</f>
        <v>0</v>
      </c>
      <c r="C20" s="218">
        <f>SUMIF(出納帳!$D:$D,"ふれあい・いきいきサロン事業",出納帳!H:H)-SUMIF(出納帳!$D:$D,"ふれあい・いきいきサロン事業",出納帳!G:G)</f>
        <v>0</v>
      </c>
      <c r="D20" s="219">
        <f t="shared" si="0"/>
        <v>0</v>
      </c>
      <c r="E20" s="433" t="str">
        <f>'収支予算書（総会用）'!F20</f>
        <v>ふれあいいきいきサロン</v>
      </c>
      <c r="F20" s="434"/>
      <c r="G20" s="435"/>
    </row>
    <row r="21" spans="1:8" ht="30" customHeight="1" x14ac:dyDescent="0.15">
      <c r="A21" s="130" t="s">
        <v>178</v>
      </c>
      <c r="B21" s="221">
        <f>'収支予算書（総会用）'!C21</f>
        <v>0</v>
      </c>
      <c r="C21" s="218">
        <f>SUMIF(出納帳!$D:$D,"福祉のまちづくりネットワーク会議事業",出納帳!H:H)-SUMIF(出納帳!$D:$D,"福祉のまちづくりネットワーク会議事業",出納帳!G:G)</f>
        <v>0</v>
      </c>
      <c r="D21" s="219">
        <f t="shared" si="0"/>
        <v>0</v>
      </c>
      <c r="E21" s="433" t="str">
        <f>'収支予算書（総会用）'!F21</f>
        <v>福祉のまちづくりネットワーク会議</v>
      </c>
      <c r="F21" s="434"/>
      <c r="G21" s="435"/>
    </row>
    <row r="22" spans="1:8" ht="50.25" customHeight="1" x14ac:dyDescent="0.15">
      <c r="A22" s="130" t="s">
        <v>144</v>
      </c>
      <c r="B22" s="221">
        <f>'収支予算書（総会用）'!C22</f>
        <v>0</v>
      </c>
      <c r="C22" s="218">
        <f>SUMIF(出納帳!$D:$D,"その他の支出",出納帳!H:H)-SUMIF(出納帳!$D:$D,"その他の支出",出納帳!G:G)</f>
        <v>0</v>
      </c>
      <c r="D22" s="219">
        <f t="shared" si="0"/>
        <v>0</v>
      </c>
      <c r="E22" s="433" t="str">
        <f>'収支予算書（総会用）'!F22</f>
        <v>研修会等</v>
      </c>
      <c r="F22" s="434"/>
      <c r="G22" s="435"/>
    </row>
    <row r="23" spans="1:8" ht="30" customHeight="1" x14ac:dyDescent="0.15">
      <c r="A23" s="283" t="s">
        <v>142</v>
      </c>
      <c r="B23" s="221">
        <v>0</v>
      </c>
      <c r="C23" s="218">
        <f>SUMIF(出納帳!$D:$D,"返還金",出納帳!H:H)-SUMIF(出納帳!$D:$D,"返還金",出納帳!G:G)</f>
        <v>0</v>
      </c>
      <c r="D23" s="219">
        <f t="shared" si="0"/>
        <v>0</v>
      </c>
      <c r="E23" s="433" t="s">
        <v>211</v>
      </c>
      <c r="F23" s="434"/>
      <c r="G23" s="435"/>
    </row>
    <row r="24" spans="1:8" ht="30" customHeight="1" thickBot="1" x14ac:dyDescent="0.2">
      <c r="A24" s="280"/>
      <c r="B24" s="222"/>
      <c r="C24" s="213"/>
      <c r="D24" s="223"/>
      <c r="E24" s="248"/>
      <c r="F24" s="249"/>
      <c r="G24" s="250"/>
    </row>
    <row r="25" spans="1:8" ht="30" customHeight="1" thickTop="1" x14ac:dyDescent="0.15">
      <c r="A25" s="281"/>
      <c r="B25" s="224">
        <f>SUM(B13:B24)</f>
        <v>0</v>
      </c>
      <c r="C25" s="224">
        <f>SUM(C13:C24)</f>
        <v>0</v>
      </c>
      <c r="D25" s="224">
        <f>SUM(D13:D24)</f>
        <v>0</v>
      </c>
      <c r="E25" s="540"/>
      <c r="F25" s="541"/>
      <c r="G25" s="542"/>
    </row>
    <row r="26" spans="1:8" ht="16.899999999999999" customHeight="1" x14ac:dyDescent="0.15"/>
    <row r="27" spans="1:8" ht="22.5" customHeight="1" x14ac:dyDescent="0.15">
      <c r="A27" s="17" t="s">
        <v>13</v>
      </c>
      <c r="B27" s="225">
        <f>C9</f>
        <v>0</v>
      </c>
      <c r="C27" s="226" t="s">
        <v>16</v>
      </c>
      <c r="D27" s="225">
        <f>C25</f>
        <v>0</v>
      </c>
      <c r="E27" s="55" t="s">
        <v>26</v>
      </c>
    </row>
    <row r="28" spans="1:8" ht="22.5" customHeight="1" x14ac:dyDescent="0.15">
      <c r="D28" s="226"/>
      <c r="E28" s="537">
        <f>B27-D27</f>
        <v>0</v>
      </c>
      <c r="F28" s="537"/>
      <c r="G28" s="228"/>
    </row>
    <row r="29" spans="1:8" ht="22.5" customHeight="1" x14ac:dyDescent="0.15">
      <c r="D29" s="226" t="s">
        <v>15</v>
      </c>
      <c r="E29" s="483"/>
      <c r="F29" s="483"/>
      <c r="G29" t="s">
        <v>183</v>
      </c>
    </row>
    <row r="30" spans="1:8" ht="22.5" customHeight="1" x14ac:dyDescent="0.15">
      <c r="A30" s="539"/>
      <c r="B30" s="539"/>
      <c r="C30" s="539"/>
      <c r="D30" s="539"/>
      <c r="E30" s="539"/>
      <c r="F30" s="539"/>
      <c r="G30" s="539"/>
    </row>
    <row r="31" spans="1:8" ht="22.5" customHeight="1" x14ac:dyDescent="0.15">
      <c r="A31" s="538" t="s">
        <v>327</v>
      </c>
      <c r="B31" s="538"/>
      <c r="C31" s="538"/>
      <c r="D31" s="538"/>
      <c r="E31" s="538"/>
      <c r="F31" s="16"/>
      <c r="G31" s="16"/>
    </row>
    <row r="32" spans="1:8" ht="22.5" customHeight="1" x14ac:dyDescent="0.15">
      <c r="A32" s="16"/>
      <c r="B32" s="37"/>
      <c r="C32" s="288" t="s">
        <v>328</v>
      </c>
      <c r="D32" s="226" t="s">
        <v>14</v>
      </c>
      <c r="E32" s="536"/>
      <c r="F32" s="536"/>
      <c r="G32" s="16" t="s">
        <v>183</v>
      </c>
    </row>
    <row r="33" spans="1:7" ht="22.5" customHeight="1" x14ac:dyDescent="0.15">
      <c r="A33" s="16"/>
      <c r="B33" s="37"/>
      <c r="C33" s="37"/>
      <c r="D33" s="226" t="s">
        <v>14</v>
      </c>
      <c r="E33" s="483"/>
      <c r="F33" s="483"/>
      <c r="G33" s="16" t="s">
        <v>183</v>
      </c>
    </row>
    <row r="34" spans="1:7" ht="22.5" customHeight="1" x14ac:dyDescent="0.15">
      <c r="E34" s="36"/>
      <c r="F34" s="36"/>
    </row>
    <row r="40" spans="1:7" ht="14.25" x14ac:dyDescent="0.15">
      <c r="A40" s="20"/>
      <c r="B40" s="226"/>
      <c r="C40" s="225"/>
    </row>
  </sheetData>
  <protectedRanges>
    <protectedRange sqref="E33" name="会計監査2"/>
    <protectedRange sqref="E32" name="会計監査1"/>
    <protectedRange sqref="E29" name="会計"/>
    <protectedRange sqref="C32" name="監査日"/>
    <protectedRange sqref="E29:F29 E32:F33 C32 E13:G24 E5:G8" name="決算報告摘要"/>
  </protectedRanges>
  <mergeCells count="25">
    <mergeCell ref="B1:D1"/>
    <mergeCell ref="E16:G16"/>
    <mergeCell ref="E21:G21"/>
    <mergeCell ref="E17:G17"/>
    <mergeCell ref="E18:G18"/>
    <mergeCell ref="E5:G5"/>
    <mergeCell ref="E9:G9"/>
    <mergeCell ref="E4:G4"/>
    <mergeCell ref="E6:G6"/>
    <mergeCell ref="E8:G8"/>
    <mergeCell ref="E7:G7"/>
    <mergeCell ref="E22:G22"/>
    <mergeCell ref="E25:G25"/>
    <mergeCell ref="E13:G13"/>
    <mergeCell ref="E23:G23"/>
    <mergeCell ref="E14:G14"/>
    <mergeCell ref="E15:G15"/>
    <mergeCell ref="E19:G19"/>
    <mergeCell ref="E20:G20"/>
    <mergeCell ref="E29:F29"/>
    <mergeCell ref="E32:F32"/>
    <mergeCell ref="E33:F33"/>
    <mergeCell ref="E28:F28"/>
    <mergeCell ref="A31:E31"/>
    <mergeCell ref="A30:G30"/>
  </mergeCells>
  <phoneticPr fontId="4"/>
  <pageMargins left="0.9055118110236221" right="0.51181102362204722" top="0.59055118110236227" bottom="0.74803149606299213" header="0.31496062992125984" footer="0.31496062992125984"/>
  <pageSetup paperSize="9" scale="85" orientation="portrait" r:id="rId1"/>
  <headerFooter>
    <oddHeader xml:space="preserve">&amp;R第２号議案
</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M229"/>
  <sheetViews>
    <sheetView zoomScale="118" zoomScaleNormal="118" workbookViewId="0">
      <pane xSplit="2" ySplit="4" topLeftCell="C5" activePane="bottomRight" state="frozen"/>
      <selection activeCell="A2" sqref="A2:H2"/>
      <selection pane="topRight" activeCell="A2" sqref="A2:H2"/>
      <selection pane="bottomLeft" activeCell="A2" sqref="A2:H2"/>
      <selection pane="bottomRight" activeCell="B5" sqref="B5"/>
    </sheetView>
  </sheetViews>
  <sheetFormatPr defaultColWidth="9" defaultRowHeight="13.5" x14ac:dyDescent="0.15"/>
  <cols>
    <col min="1" max="1" width="4" style="1" customWidth="1"/>
    <col min="2" max="2" width="7.25" style="6" customWidth="1"/>
    <col min="3" max="3" width="56.5" style="1" customWidth="1"/>
    <col min="4" max="4" width="11.875" style="2" customWidth="1"/>
    <col min="5" max="6" width="11.375" style="2" customWidth="1"/>
    <col min="7" max="7" width="10.25" style="1" customWidth="1"/>
    <col min="8" max="16384" width="9" style="1"/>
  </cols>
  <sheetData>
    <row r="1" spans="2:13" ht="7.5" customHeight="1" x14ac:dyDescent="0.15">
      <c r="G1"/>
      <c r="H1"/>
      <c r="I1"/>
      <c r="J1"/>
      <c r="K1"/>
      <c r="L1"/>
      <c r="M1"/>
    </row>
    <row r="2" spans="2:13" ht="14.25" x14ac:dyDescent="0.15">
      <c r="B2" s="7" t="s">
        <v>74</v>
      </c>
      <c r="E2" s="33"/>
      <c r="G2"/>
      <c r="H2"/>
      <c r="I2"/>
      <c r="J2"/>
      <c r="K2"/>
      <c r="L2"/>
      <c r="M2"/>
    </row>
    <row r="3" spans="2:13" x14ac:dyDescent="0.15">
      <c r="C3" s="3"/>
      <c r="D3" s="4"/>
      <c r="G3"/>
      <c r="H3"/>
      <c r="I3"/>
      <c r="J3"/>
      <c r="K3"/>
      <c r="L3"/>
      <c r="M3"/>
    </row>
    <row r="4" spans="2:13" ht="13.5" customHeight="1" x14ac:dyDescent="0.15">
      <c r="B4" s="14" t="s">
        <v>0</v>
      </c>
      <c r="C4" s="9" t="s">
        <v>1</v>
      </c>
      <c r="D4" s="10" t="s">
        <v>2</v>
      </c>
      <c r="E4" s="10" t="s">
        <v>3</v>
      </c>
      <c r="F4" s="10" t="s">
        <v>4</v>
      </c>
      <c r="G4"/>
      <c r="H4"/>
      <c r="I4"/>
      <c r="J4"/>
      <c r="K4"/>
      <c r="L4"/>
      <c r="M4"/>
    </row>
    <row r="5" spans="2:13" x14ac:dyDescent="0.15">
      <c r="B5" s="8">
        <v>45748</v>
      </c>
      <c r="C5" s="15" t="s">
        <v>85</v>
      </c>
      <c r="D5" s="58">
        <v>0</v>
      </c>
      <c r="E5" s="58"/>
      <c r="F5" s="58">
        <f>D5-E5</f>
        <v>0</v>
      </c>
      <c r="G5"/>
      <c r="H5"/>
      <c r="I5"/>
      <c r="J5"/>
      <c r="K5"/>
      <c r="L5"/>
      <c r="M5"/>
    </row>
    <row r="6" spans="2:13" x14ac:dyDescent="0.15">
      <c r="B6" s="8"/>
      <c r="C6" s="45"/>
      <c r="D6" s="58"/>
      <c r="E6" s="58"/>
      <c r="F6" s="58">
        <f>F5-E6+D6</f>
        <v>0</v>
      </c>
      <c r="G6"/>
      <c r="H6"/>
      <c r="I6"/>
      <c r="J6"/>
      <c r="K6"/>
      <c r="L6"/>
      <c r="M6"/>
    </row>
    <row r="7" spans="2:13" x14ac:dyDescent="0.15">
      <c r="B7" s="8"/>
      <c r="C7" s="45"/>
      <c r="D7" s="58"/>
      <c r="E7" s="64"/>
      <c r="F7" s="58">
        <f t="shared" ref="F7:F70" si="0">F6-E7+D7</f>
        <v>0</v>
      </c>
      <c r="G7"/>
      <c r="H7"/>
      <c r="I7"/>
      <c r="J7"/>
      <c r="K7"/>
      <c r="L7"/>
      <c r="M7"/>
    </row>
    <row r="8" spans="2:13" x14ac:dyDescent="0.15">
      <c r="B8" s="8"/>
      <c r="C8" s="45"/>
      <c r="D8" s="58"/>
      <c r="E8" s="58"/>
      <c r="F8" s="58">
        <f t="shared" si="0"/>
        <v>0</v>
      </c>
      <c r="G8"/>
      <c r="H8"/>
      <c r="I8"/>
      <c r="J8"/>
      <c r="K8"/>
      <c r="L8"/>
      <c r="M8"/>
    </row>
    <row r="9" spans="2:13" x14ac:dyDescent="0.15">
      <c r="B9" s="8"/>
      <c r="C9" s="45"/>
      <c r="D9" s="58"/>
      <c r="E9" s="155"/>
      <c r="F9" s="58">
        <f t="shared" si="0"/>
        <v>0</v>
      </c>
      <c r="G9"/>
      <c r="H9"/>
      <c r="I9"/>
      <c r="J9"/>
      <c r="K9"/>
      <c r="L9"/>
      <c r="M9"/>
    </row>
    <row r="10" spans="2:13" x14ac:dyDescent="0.15">
      <c r="B10" s="8"/>
      <c r="C10" s="45"/>
      <c r="D10" s="64"/>
      <c r="E10" s="58"/>
      <c r="F10" s="58">
        <f t="shared" si="0"/>
        <v>0</v>
      </c>
      <c r="G10"/>
      <c r="H10"/>
      <c r="I10"/>
      <c r="J10"/>
      <c r="K10"/>
      <c r="L10"/>
      <c r="M10"/>
    </row>
    <row r="11" spans="2:13" x14ac:dyDescent="0.15">
      <c r="B11" s="8"/>
      <c r="C11" s="45"/>
      <c r="D11" s="64"/>
      <c r="E11" s="58"/>
      <c r="F11" s="58">
        <f t="shared" si="0"/>
        <v>0</v>
      </c>
      <c r="G11"/>
      <c r="H11"/>
      <c r="I11"/>
      <c r="J11"/>
      <c r="K11"/>
      <c r="L11"/>
      <c r="M11"/>
    </row>
    <row r="12" spans="2:13" x14ac:dyDescent="0.15">
      <c r="B12" s="8"/>
      <c r="C12" s="45"/>
      <c r="D12" s="64"/>
      <c r="E12" s="58"/>
      <c r="F12" s="58">
        <f t="shared" si="0"/>
        <v>0</v>
      </c>
      <c r="G12"/>
      <c r="H12"/>
      <c r="I12"/>
      <c r="J12"/>
      <c r="K12"/>
      <c r="L12"/>
      <c r="M12"/>
    </row>
    <row r="13" spans="2:13" x14ac:dyDescent="0.15">
      <c r="B13" s="8"/>
      <c r="C13" s="45"/>
      <c r="D13" s="58"/>
      <c r="E13" s="58"/>
      <c r="F13" s="58">
        <f t="shared" si="0"/>
        <v>0</v>
      </c>
      <c r="G13"/>
      <c r="H13"/>
      <c r="I13"/>
      <c r="J13"/>
      <c r="K13"/>
      <c r="L13"/>
      <c r="M13"/>
    </row>
    <row r="14" spans="2:13" x14ac:dyDescent="0.15">
      <c r="B14" s="8"/>
      <c r="C14" s="45"/>
      <c r="D14" s="66"/>
      <c r="E14" s="58"/>
      <c r="F14" s="58">
        <f t="shared" si="0"/>
        <v>0</v>
      </c>
      <c r="G14"/>
      <c r="H14"/>
      <c r="I14"/>
      <c r="J14"/>
      <c r="K14"/>
      <c r="L14"/>
      <c r="M14"/>
    </row>
    <row r="15" spans="2:13" x14ac:dyDescent="0.15">
      <c r="B15" s="8"/>
      <c r="C15" s="45"/>
      <c r="D15" s="66"/>
      <c r="E15" s="59"/>
      <c r="F15" s="58">
        <f t="shared" si="0"/>
        <v>0</v>
      </c>
      <c r="G15"/>
      <c r="H15" s="72"/>
      <c r="I15"/>
      <c r="J15"/>
      <c r="K15"/>
      <c r="L15"/>
      <c r="M15"/>
    </row>
    <row r="16" spans="2:13" x14ac:dyDescent="0.15">
      <c r="B16" s="8"/>
      <c r="C16" s="45"/>
      <c r="D16" s="13"/>
      <c r="E16" s="59"/>
      <c r="F16" s="58">
        <f t="shared" si="0"/>
        <v>0</v>
      </c>
      <c r="G16" s="91"/>
      <c r="H16" s="72"/>
      <c r="I16"/>
      <c r="J16"/>
      <c r="K16"/>
      <c r="L16"/>
      <c r="M16"/>
    </row>
    <row r="17" spans="2:13" x14ac:dyDescent="0.15">
      <c r="B17" s="8"/>
      <c r="C17" s="108"/>
      <c r="D17" s="13"/>
      <c r="E17" s="59"/>
      <c r="F17" s="58">
        <f t="shared" si="0"/>
        <v>0</v>
      </c>
      <c r="G17" s="87"/>
      <c r="H17"/>
      <c r="I17"/>
      <c r="J17"/>
      <c r="K17"/>
      <c r="L17"/>
      <c r="M17"/>
    </row>
    <row r="18" spans="2:13" x14ac:dyDescent="0.15">
      <c r="B18" s="8"/>
      <c r="C18" s="108"/>
      <c r="D18" s="13"/>
      <c r="E18" s="59"/>
      <c r="F18" s="58">
        <f t="shared" si="0"/>
        <v>0</v>
      </c>
      <c r="G18"/>
      <c r="H18"/>
      <c r="I18"/>
      <c r="J18"/>
      <c r="K18"/>
      <c r="L18"/>
      <c r="M18"/>
    </row>
    <row r="19" spans="2:13" x14ac:dyDescent="0.15">
      <c r="B19" s="8"/>
      <c r="C19" s="71"/>
      <c r="D19" s="13"/>
      <c r="E19" s="59"/>
      <c r="F19" s="58">
        <f t="shared" si="0"/>
        <v>0</v>
      </c>
      <c r="G19"/>
      <c r="H19"/>
      <c r="I19"/>
      <c r="J19"/>
      <c r="K19"/>
      <c r="L19"/>
      <c r="M19"/>
    </row>
    <row r="20" spans="2:13" x14ac:dyDescent="0.15">
      <c r="B20" s="8"/>
      <c r="C20" s="45"/>
      <c r="D20" s="58"/>
      <c r="E20" s="58"/>
      <c r="F20" s="58">
        <f t="shared" si="0"/>
        <v>0</v>
      </c>
      <c r="G20"/>
      <c r="H20"/>
      <c r="I20"/>
      <c r="J20"/>
      <c r="K20"/>
      <c r="L20"/>
      <c r="M20"/>
    </row>
    <row r="21" spans="2:13" x14ac:dyDescent="0.15">
      <c r="B21" s="8"/>
      <c r="C21" s="45"/>
      <c r="D21" s="64"/>
      <c r="E21" s="59"/>
      <c r="F21" s="58">
        <f t="shared" si="0"/>
        <v>0</v>
      </c>
      <c r="G21"/>
      <c r="H21"/>
      <c r="I21"/>
      <c r="J21"/>
      <c r="K21"/>
      <c r="L21"/>
      <c r="M21"/>
    </row>
    <row r="22" spans="2:13" x14ac:dyDescent="0.15">
      <c r="B22" s="8"/>
      <c r="C22" s="45"/>
      <c r="D22" s="58"/>
      <c r="E22" s="58"/>
      <c r="F22" s="58">
        <f t="shared" si="0"/>
        <v>0</v>
      </c>
      <c r="G22"/>
      <c r="H22" s="72"/>
      <c r="I22"/>
      <c r="J22"/>
      <c r="K22"/>
      <c r="L22"/>
      <c r="M22"/>
    </row>
    <row r="23" spans="2:13" x14ac:dyDescent="0.15">
      <c r="B23" s="8"/>
      <c r="C23" s="45"/>
      <c r="D23" s="58"/>
      <c r="E23" s="58"/>
      <c r="F23" s="58">
        <f t="shared" si="0"/>
        <v>0</v>
      </c>
      <c r="G23"/>
      <c r="H23" s="72"/>
      <c r="I23"/>
      <c r="J23"/>
      <c r="K23"/>
      <c r="L23"/>
      <c r="M23"/>
    </row>
    <row r="24" spans="2:13" x14ac:dyDescent="0.15">
      <c r="B24" s="8"/>
      <c r="C24" s="71"/>
      <c r="D24" s="58"/>
      <c r="E24" s="59"/>
      <c r="F24" s="58">
        <f t="shared" si="0"/>
        <v>0</v>
      </c>
      <c r="G24"/>
      <c r="H24"/>
      <c r="I24"/>
      <c r="J24"/>
      <c r="K24"/>
      <c r="L24"/>
      <c r="M24"/>
    </row>
    <row r="25" spans="2:13" x14ac:dyDescent="0.15">
      <c r="B25" s="8"/>
      <c r="C25" s="45"/>
      <c r="D25" s="58"/>
      <c r="E25" s="58"/>
      <c r="F25" s="58">
        <f t="shared" si="0"/>
        <v>0</v>
      </c>
      <c r="G25"/>
      <c r="H25"/>
      <c r="I25"/>
      <c r="J25"/>
      <c r="K25"/>
      <c r="L25"/>
      <c r="M25"/>
    </row>
    <row r="26" spans="2:13" x14ac:dyDescent="0.15">
      <c r="B26" s="8"/>
      <c r="C26" s="45"/>
      <c r="D26" s="66"/>
      <c r="E26" s="58"/>
      <c r="F26" s="58">
        <f t="shared" si="0"/>
        <v>0</v>
      </c>
      <c r="G26"/>
      <c r="H26"/>
      <c r="I26"/>
      <c r="J26"/>
      <c r="K26"/>
      <c r="L26"/>
      <c r="M26"/>
    </row>
    <row r="27" spans="2:13" x14ac:dyDescent="0.15">
      <c r="B27" s="8"/>
      <c r="C27" s="45"/>
      <c r="D27" s="66"/>
      <c r="E27" s="58"/>
      <c r="F27" s="58">
        <f t="shared" si="0"/>
        <v>0</v>
      </c>
      <c r="G27" s="79"/>
      <c r="H27" s="72"/>
      <c r="I27"/>
      <c r="J27"/>
      <c r="K27"/>
      <c r="L27"/>
      <c r="M27"/>
    </row>
    <row r="28" spans="2:13" x14ac:dyDescent="0.15">
      <c r="B28" s="8"/>
      <c r="C28" s="45"/>
      <c r="D28" s="66"/>
      <c r="E28" s="58"/>
      <c r="F28" s="58">
        <f t="shared" si="0"/>
        <v>0</v>
      </c>
      <c r="G28" s="91"/>
      <c r="H28" s="72"/>
      <c r="I28"/>
      <c r="J28"/>
      <c r="K28"/>
      <c r="L28"/>
      <c r="M28"/>
    </row>
    <row r="29" spans="2:13" x14ac:dyDescent="0.15">
      <c r="B29" s="8"/>
      <c r="C29" s="45"/>
      <c r="D29" s="66"/>
      <c r="E29" s="58"/>
      <c r="F29" s="58">
        <f t="shared" si="0"/>
        <v>0</v>
      </c>
      <c r="G29" s="91"/>
      <c r="H29" s="72"/>
      <c r="I29"/>
      <c r="J29"/>
      <c r="K29"/>
      <c r="L29"/>
      <c r="M29"/>
    </row>
    <row r="30" spans="2:13" x14ac:dyDescent="0.15">
      <c r="B30" s="8"/>
      <c r="C30" s="45"/>
      <c r="D30" s="13"/>
      <c r="E30" s="58"/>
      <c r="F30" s="58">
        <f t="shared" si="0"/>
        <v>0</v>
      </c>
      <c r="G30" s="91"/>
      <c r="H30"/>
      <c r="I30"/>
      <c r="J30"/>
      <c r="K30"/>
      <c r="L30"/>
      <c r="M30"/>
    </row>
    <row r="31" spans="2:13" x14ac:dyDescent="0.15">
      <c r="B31" s="8"/>
      <c r="C31" s="45"/>
      <c r="D31" s="58"/>
      <c r="E31" s="58"/>
      <c r="F31" s="58">
        <f t="shared" si="0"/>
        <v>0</v>
      </c>
      <c r="G31" s="91"/>
      <c r="H31"/>
      <c r="I31"/>
      <c r="J31"/>
      <c r="K31"/>
      <c r="L31"/>
      <c r="M31"/>
    </row>
    <row r="32" spans="2:13" x14ac:dyDescent="0.15">
      <c r="B32" s="8"/>
      <c r="C32" s="45"/>
      <c r="D32" s="58"/>
      <c r="E32" s="59"/>
      <c r="F32" s="58">
        <f t="shared" si="0"/>
        <v>0</v>
      </c>
      <c r="G32"/>
      <c r="H32"/>
      <c r="I32"/>
      <c r="J32"/>
      <c r="K32"/>
      <c r="L32"/>
      <c r="M32"/>
    </row>
    <row r="33" spans="2:13" x14ac:dyDescent="0.15">
      <c r="B33" s="8"/>
      <c r="C33" s="45"/>
      <c r="D33" s="58"/>
      <c r="E33" s="58"/>
      <c r="F33" s="58">
        <f t="shared" si="0"/>
        <v>0</v>
      </c>
      <c r="G33"/>
      <c r="H33"/>
      <c r="I33"/>
      <c r="J33"/>
      <c r="K33"/>
      <c r="L33"/>
      <c r="M33"/>
    </row>
    <row r="34" spans="2:13" x14ac:dyDescent="0.15">
      <c r="B34" s="8"/>
      <c r="C34" s="45"/>
      <c r="D34" s="58"/>
      <c r="E34" s="58"/>
      <c r="F34" s="58">
        <f t="shared" si="0"/>
        <v>0</v>
      </c>
      <c r="G34"/>
      <c r="H34"/>
      <c r="I34"/>
      <c r="J34"/>
      <c r="K34"/>
      <c r="L34"/>
      <c r="M34"/>
    </row>
    <row r="35" spans="2:13" x14ac:dyDescent="0.15">
      <c r="B35" s="8"/>
      <c r="C35" s="45"/>
      <c r="D35" s="66"/>
      <c r="E35" s="58"/>
      <c r="F35" s="58">
        <f t="shared" si="0"/>
        <v>0</v>
      </c>
      <c r="G35" s="91"/>
      <c r="H35"/>
      <c r="I35"/>
      <c r="J35"/>
      <c r="K35"/>
      <c r="L35"/>
      <c r="M35"/>
    </row>
    <row r="36" spans="2:13" x14ac:dyDescent="0.15">
      <c r="B36" s="8"/>
      <c r="C36" s="45"/>
      <c r="D36" s="58"/>
      <c r="E36" s="58"/>
      <c r="F36" s="58">
        <f t="shared" si="0"/>
        <v>0</v>
      </c>
      <c r="G36" s="72"/>
      <c r="H36"/>
      <c r="I36"/>
      <c r="J36"/>
      <c r="K36"/>
      <c r="L36"/>
      <c r="M36"/>
    </row>
    <row r="37" spans="2:13" x14ac:dyDescent="0.15">
      <c r="B37" s="8"/>
      <c r="C37" s="45"/>
      <c r="D37" s="58"/>
      <c r="E37" s="58"/>
      <c r="F37" s="58">
        <f t="shared" si="0"/>
        <v>0</v>
      </c>
      <c r="G37" s="73"/>
      <c r="H37"/>
      <c r="I37"/>
      <c r="J37"/>
      <c r="K37"/>
      <c r="L37"/>
      <c r="M37"/>
    </row>
    <row r="38" spans="2:13" x14ac:dyDescent="0.15">
      <c r="B38" s="8"/>
      <c r="C38" s="86"/>
      <c r="D38" s="59"/>
      <c r="E38" s="59"/>
      <c r="F38" s="58">
        <f t="shared" si="0"/>
        <v>0</v>
      </c>
      <c r="G38"/>
      <c r="H38" s="73"/>
      <c r="I38"/>
      <c r="J38"/>
      <c r="K38"/>
      <c r="L38"/>
      <c r="M38"/>
    </row>
    <row r="39" spans="2:13" x14ac:dyDescent="0.15">
      <c r="B39" s="8"/>
      <c r="C39" s="86"/>
      <c r="D39" s="59"/>
      <c r="E39" s="59"/>
      <c r="F39" s="58">
        <f t="shared" si="0"/>
        <v>0</v>
      </c>
      <c r="G39"/>
      <c r="H39" s="73"/>
      <c r="I39"/>
      <c r="J39"/>
      <c r="K39"/>
      <c r="L39"/>
      <c r="M39"/>
    </row>
    <row r="40" spans="2:13" x14ac:dyDescent="0.15">
      <c r="B40" s="8"/>
      <c r="C40" s="45"/>
      <c r="D40" s="58"/>
      <c r="E40" s="59"/>
      <c r="F40" s="58">
        <f t="shared" si="0"/>
        <v>0</v>
      </c>
      <c r="G40"/>
      <c r="H40" s="72"/>
      <c r="I40"/>
      <c r="J40"/>
      <c r="K40"/>
      <c r="L40"/>
      <c r="M40"/>
    </row>
    <row r="41" spans="2:13" x14ac:dyDescent="0.15">
      <c r="B41" s="8"/>
      <c r="C41" s="45"/>
      <c r="D41" s="58"/>
      <c r="E41" s="59"/>
      <c r="F41" s="58">
        <f t="shared" si="0"/>
        <v>0</v>
      </c>
      <c r="G41" s="68"/>
      <c r="H41" s="72"/>
      <c r="I41"/>
      <c r="J41"/>
      <c r="K41"/>
      <c r="L41"/>
      <c r="M41"/>
    </row>
    <row r="42" spans="2:13" x14ac:dyDescent="0.15">
      <c r="B42" s="8"/>
      <c r="C42" s="71"/>
      <c r="D42" s="66"/>
      <c r="E42" s="58"/>
      <c r="F42" s="58">
        <f t="shared" si="0"/>
        <v>0</v>
      </c>
      <c r="G42"/>
      <c r="H42"/>
      <c r="I42"/>
      <c r="J42"/>
      <c r="K42"/>
      <c r="L42"/>
      <c r="M42"/>
    </row>
    <row r="43" spans="2:13" x14ac:dyDescent="0.15">
      <c r="B43" s="8"/>
      <c r="C43" s="45"/>
      <c r="D43" s="58"/>
      <c r="E43" s="58"/>
      <c r="F43" s="58">
        <f t="shared" si="0"/>
        <v>0</v>
      </c>
      <c r="G43"/>
      <c r="H43"/>
      <c r="I43"/>
      <c r="J43"/>
      <c r="K43"/>
      <c r="L43"/>
      <c r="M43"/>
    </row>
    <row r="44" spans="2:13" x14ac:dyDescent="0.15">
      <c r="B44" s="8"/>
      <c r="C44" s="45"/>
      <c r="D44" s="58"/>
      <c r="E44" s="58"/>
      <c r="F44" s="58">
        <f t="shared" si="0"/>
        <v>0</v>
      </c>
      <c r="G44"/>
      <c r="H44"/>
      <c r="I44"/>
      <c r="J44"/>
      <c r="K44"/>
      <c r="L44"/>
      <c r="M44"/>
    </row>
    <row r="45" spans="2:13" x14ac:dyDescent="0.15">
      <c r="B45" s="8"/>
      <c r="C45" s="45"/>
      <c r="D45" s="13"/>
      <c r="E45" s="58"/>
      <c r="F45" s="58">
        <f t="shared" si="0"/>
        <v>0</v>
      </c>
      <c r="G45"/>
      <c r="H45"/>
      <c r="I45"/>
      <c r="J45"/>
      <c r="K45"/>
      <c r="L45"/>
      <c r="M45"/>
    </row>
    <row r="46" spans="2:13" x14ac:dyDescent="0.15">
      <c r="B46" s="8"/>
      <c r="C46" s="45"/>
      <c r="D46" s="58"/>
      <c r="E46" s="59"/>
      <c r="F46" s="58">
        <f t="shared" si="0"/>
        <v>0</v>
      </c>
      <c r="G46"/>
      <c r="H46" s="72"/>
      <c r="I46"/>
      <c r="J46"/>
      <c r="K46"/>
      <c r="L46"/>
      <c r="M46"/>
    </row>
    <row r="47" spans="2:13" x14ac:dyDescent="0.15">
      <c r="B47" s="8"/>
      <c r="C47" s="45"/>
      <c r="D47" s="64"/>
      <c r="E47" s="59"/>
      <c r="F47" s="58">
        <f t="shared" si="0"/>
        <v>0</v>
      </c>
      <c r="G47" s="91"/>
      <c r="H47" s="72"/>
      <c r="I47"/>
      <c r="J47"/>
      <c r="K47"/>
      <c r="L47"/>
      <c r="M47"/>
    </row>
    <row r="48" spans="2:13" x14ac:dyDescent="0.15">
      <c r="B48" s="8"/>
      <c r="C48" s="86"/>
      <c r="D48" s="58"/>
      <c r="E48" s="59"/>
      <c r="F48" s="58">
        <f t="shared" si="0"/>
        <v>0</v>
      </c>
      <c r="G48"/>
      <c r="H48"/>
      <c r="I48"/>
      <c r="J48"/>
      <c r="K48"/>
      <c r="L48"/>
      <c r="M48"/>
    </row>
    <row r="49" spans="2:13" x14ac:dyDescent="0.15">
      <c r="B49" s="8"/>
      <c r="C49" s="45"/>
      <c r="D49" s="58"/>
      <c r="E49" s="58"/>
      <c r="F49" s="58">
        <f t="shared" si="0"/>
        <v>0</v>
      </c>
      <c r="G49"/>
      <c r="H49"/>
      <c r="I49"/>
      <c r="J49"/>
      <c r="K49"/>
      <c r="L49"/>
      <c r="M49"/>
    </row>
    <row r="50" spans="2:13" x14ac:dyDescent="0.15">
      <c r="B50" s="8"/>
      <c r="C50" s="45"/>
      <c r="D50" s="13"/>
      <c r="E50" s="58"/>
      <c r="F50" s="58">
        <f t="shared" si="0"/>
        <v>0</v>
      </c>
      <c r="G50"/>
      <c r="H50"/>
      <c r="I50"/>
      <c r="J50"/>
      <c r="K50"/>
      <c r="L50"/>
      <c r="M50"/>
    </row>
    <row r="51" spans="2:13" x14ac:dyDescent="0.15">
      <c r="B51" s="8"/>
      <c r="C51" s="45"/>
      <c r="D51" s="13"/>
      <c r="E51" s="58"/>
      <c r="F51" s="58">
        <f t="shared" si="0"/>
        <v>0</v>
      </c>
      <c r="G51"/>
      <c r="H51"/>
      <c r="I51"/>
      <c r="J51"/>
      <c r="K51"/>
      <c r="L51"/>
      <c r="M51"/>
    </row>
    <row r="52" spans="2:13" x14ac:dyDescent="0.15">
      <c r="B52" s="8"/>
      <c r="C52" s="45"/>
      <c r="D52" s="13"/>
      <c r="E52" s="59"/>
      <c r="F52" s="58">
        <f t="shared" si="0"/>
        <v>0</v>
      </c>
      <c r="G52"/>
      <c r="H52"/>
      <c r="I52"/>
      <c r="J52"/>
      <c r="K52"/>
      <c r="L52"/>
      <c r="M52"/>
    </row>
    <row r="53" spans="2:13" x14ac:dyDescent="0.15">
      <c r="B53" s="8"/>
      <c r="C53" s="45"/>
      <c r="D53" s="13"/>
      <c r="E53" s="58"/>
      <c r="F53" s="58">
        <f t="shared" si="0"/>
        <v>0</v>
      </c>
      <c r="G53"/>
      <c r="H53"/>
      <c r="I53"/>
      <c r="J53"/>
      <c r="K53"/>
      <c r="L53"/>
      <c r="M53"/>
    </row>
    <row r="54" spans="2:13" x14ac:dyDescent="0.15">
      <c r="B54" s="8"/>
      <c r="C54" s="45"/>
      <c r="D54" s="13"/>
      <c r="E54" s="59"/>
      <c r="F54" s="58">
        <f t="shared" si="0"/>
        <v>0</v>
      </c>
      <c r="G54"/>
      <c r="H54"/>
      <c r="I54"/>
      <c r="J54"/>
      <c r="K54"/>
      <c r="L54"/>
      <c r="M54"/>
    </row>
    <row r="55" spans="2:13" x14ac:dyDescent="0.15">
      <c r="B55" s="8"/>
      <c r="C55" s="86"/>
      <c r="D55" s="89"/>
      <c r="E55" s="58"/>
      <c r="F55" s="58">
        <f t="shared" si="0"/>
        <v>0</v>
      </c>
      <c r="G55" s="72"/>
      <c r="H55"/>
      <c r="I55"/>
      <c r="J55"/>
      <c r="K55"/>
      <c r="L55"/>
      <c r="M55"/>
    </row>
    <row r="56" spans="2:13" x14ac:dyDescent="0.15">
      <c r="B56" s="8"/>
      <c r="C56" s="45"/>
      <c r="D56" s="13"/>
      <c r="E56" s="58"/>
      <c r="F56" s="58">
        <f t="shared" si="0"/>
        <v>0</v>
      </c>
      <c r="G56"/>
      <c r="H56"/>
      <c r="I56"/>
      <c r="J56"/>
      <c r="K56"/>
      <c r="L56"/>
      <c r="M56"/>
    </row>
    <row r="57" spans="2:13" x14ac:dyDescent="0.15">
      <c r="B57" s="8"/>
      <c r="C57" s="86"/>
      <c r="D57" s="58"/>
      <c r="E57" s="59"/>
      <c r="F57" s="58">
        <f t="shared" si="0"/>
        <v>0</v>
      </c>
      <c r="G57"/>
      <c r="H57"/>
      <c r="I57"/>
      <c r="J57"/>
      <c r="K57"/>
      <c r="L57"/>
      <c r="M57"/>
    </row>
    <row r="58" spans="2:13" x14ac:dyDescent="0.15">
      <c r="B58" s="8"/>
      <c r="C58" s="45"/>
      <c r="D58" s="42"/>
      <c r="E58" s="58"/>
      <c r="F58" s="58">
        <f t="shared" si="0"/>
        <v>0</v>
      </c>
      <c r="G58"/>
      <c r="H58"/>
      <c r="I58"/>
      <c r="J58"/>
      <c r="K58"/>
      <c r="L58"/>
      <c r="M58"/>
    </row>
    <row r="59" spans="2:13" x14ac:dyDescent="0.15">
      <c r="B59" s="8"/>
      <c r="C59" s="86"/>
      <c r="D59" s="58"/>
      <c r="E59" s="59"/>
      <c r="F59" s="58">
        <f t="shared" si="0"/>
        <v>0</v>
      </c>
      <c r="G59"/>
      <c r="H59"/>
      <c r="I59"/>
      <c r="J59"/>
      <c r="K59"/>
      <c r="L59"/>
      <c r="M59"/>
    </row>
    <row r="60" spans="2:13" x14ac:dyDescent="0.15">
      <c r="B60" s="8"/>
      <c r="C60" s="86"/>
      <c r="D60" s="58"/>
      <c r="E60" s="59"/>
      <c r="F60" s="58">
        <f t="shared" si="0"/>
        <v>0</v>
      </c>
      <c r="G60"/>
      <c r="H60"/>
      <c r="I60"/>
      <c r="J60"/>
      <c r="K60"/>
      <c r="L60"/>
      <c r="M60"/>
    </row>
    <row r="61" spans="2:13" x14ac:dyDescent="0.15">
      <c r="B61" s="8"/>
      <c r="C61" s="45"/>
      <c r="D61" s="58"/>
      <c r="E61" s="58"/>
      <c r="F61" s="58">
        <f t="shared" si="0"/>
        <v>0</v>
      </c>
      <c r="G61"/>
      <c r="H61"/>
      <c r="I61"/>
      <c r="J61"/>
      <c r="K61"/>
      <c r="L61"/>
      <c r="M61"/>
    </row>
    <row r="62" spans="2:13" x14ac:dyDescent="0.15">
      <c r="B62" s="8"/>
      <c r="C62" s="45"/>
      <c r="D62" s="58"/>
      <c r="E62" s="59"/>
      <c r="F62" s="58">
        <f t="shared" si="0"/>
        <v>0</v>
      </c>
      <c r="G62" s="92"/>
      <c r="H62" s="72"/>
      <c r="I62"/>
      <c r="J62"/>
      <c r="K62"/>
      <c r="L62"/>
      <c r="M62"/>
    </row>
    <row r="63" spans="2:13" x14ac:dyDescent="0.15">
      <c r="B63" s="8"/>
      <c r="C63" s="86"/>
      <c r="D63" s="59"/>
      <c r="E63" s="59"/>
      <c r="F63" s="58">
        <f t="shared" si="0"/>
        <v>0</v>
      </c>
      <c r="G63" s="91"/>
      <c r="H63" s="72"/>
      <c r="I63"/>
      <c r="J63"/>
      <c r="K63"/>
      <c r="L63"/>
      <c r="M63"/>
    </row>
    <row r="64" spans="2:13" x14ac:dyDescent="0.15">
      <c r="B64" s="8"/>
      <c r="C64" s="86"/>
      <c r="D64" s="89"/>
      <c r="E64" s="58"/>
      <c r="F64" s="58">
        <f t="shared" si="0"/>
        <v>0</v>
      </c>
      <c r="G64"/>
      <c r="H64"/>
      <c r="I64"/>
      <c r="J64"/>
      <c r="K64"/>
      <c r="L64"/>
      <c r="M64"/>
    </row>
    <row r="65" spans="2:13" x14ac:dyDescent="0.15">
      <c r="B65" s="8"/>
      <c r="C65" s="45"/>
      <c r="D65" s="58"/>
      <c r="E65" s="58"/>
      <c r="F65" s="58">
        <f t="shared" si="0"/>
        <v>0</v>
      </c>
      <c r="G65"/>
      <c r="H65"/>
      <c r="I65"/>
      <c r="J65"/>
      <c r="K65"/>
      <c r="L65"/>
      <c r="M65"/>
    </row>
    <row r="66" spans="2:13" x14ac:dyDescent="0.15">
      <c r="B66" s="8"/>
      <c r="C66" s="45"/>
      <c r="D66" s="58"/>
      <c r="E66" s="58"/>
      <c r="F66" s="58">
        <f t="shared" si="0"/>
        <v>0</v>
      </c>
      <c r="G66"/>
      <c r="H66"/>
      <c r="I66"/>
      <c r="J66"/>
      <c r="K66"/>
      <c r="L66"/>
      <c r="M66"/>
    </row>
    <row r="67" spans="2:13" x14ac:dyDescent="0.15">
      <c r="B67" s="8"/>
      <c r="C67" s="45"/>
      <c r="D67" s="58"/>
      <c r="E67" s="58"/>
      <c r="F67" s="58">
        <f t="shared" si="0"/>
        <v>0</v>
      </c>
      <c r="G67" s="92"/>
      <c r="H67" s="72"/>
      <c r="I67"/>
      <c r="J67"/>
      <c r="K67"/>
      <c r="L67"/>
      <c r="M67"/>
    </row>
    <row r="68" spans="2:13" x14ac:dyDescent="0.15">
      <c r="B68" s="8"/>
      <c r="C68" s="45"/>
      <c r="D68" s="58"/>
      <c r="E68" s="59"/>
      <c r="F68" s="58">
        <f t="shared" si="0"/>
        <v>0</v>
      </c>
      <c r="G68" s="91"/>
      <c r="H68" s="72"/>
      <c r="I68"/>
      <c r="J68"/>
      <c r="K68"/>
      <c r="L68"/>
      <c r="M68"/>
    </row>
    <row r="69" spans="2:13" x14ac:dyDescent="0.15">
      <c r="B69" s="8"/>
      <c r="C69" s="45"/>
      <c r="D69" s="13"/>
      <c r="E69" s="59"/>
      <c r="F69" s="58">
        <f t="shared" si="0"/>
        <v>0</v>
      </c>
      <c r="G69"/>
      <c r="H69"/>
      <c r="I69"/>
      <c r="J69"/>
      <c r="K69"/>
      <c r="L69"/>
      <c r="M69"/>
    </row>
    <row r="70" spans="2:13" x14ac:dyDescent="0.15">
      <c r="B70" s="8"/>
      <c r="C70" s="45"/>
      <c r="D70" s="13"/>
      <c r="E70" s="59"/>
      <c r="F70" s="58">
        <f t="shared" si="0"/>
        <v>0</v>
      </c>
      <c r="G70"/>
      <c r="H70"/>
      <c r="I70"/>
      <c r="J70"/>
      <c r="K70"/>
      <c r="L70"/>
      <c r="M70"/>
    </row>
    <row r="71" spans="2:13" x14ac:dyDescent="0.15">
      <c r="B71" s="8"/>
      <c r="C71" s="5"/>
      <c r="D71" s="13"/>
      <c r="E71" s="58"/>
      <c r="F71" s="58">
        <f t="shared" ref="F71:F134" si="1">F70-E71+D71</f>
        <v>0</v>
      </c>
      <c r="G71" s="92"/>
      <c r="H71" s="72"/>
      <c r="I71"/>
      <c r="J71"/>
      <c r="K71"/>
      <c r="L71"/>
      <c r="M71"/>
    </row>
    <row r="72" spans="2:13" x14ac:dyDescent="0.15">
      <c r="B72" s="8"/>
      <c r="C72" s="5"/>
      <c r="D72" s="58"/>
      <c r="E72" s="58"/>
      <c r="F72" s="58">
        <f t="shared" si="1"/>
        <v>0</v>
      </c>
      <c r="G72" s="91"/>
      <c r="H72" s="72"/>
      <c r="I72"/>
      <c r="J72"/>
      <c r="K72"/>
      <c r="L72"/>
      <c r="M72"/>
    </row>
    <row r="73" spans="2:13" x14ac:dyDescent="0.15">
      <c r="B73" s="8"/>
      <c r="C73" s="45"/>
      <c r="D73" s="58"/>
      <c r="E73" s="58"/>
      <c r="F73" s="58">
        <f t="shared" si="1"/>
        <v>0</v>
      </c>
      <c r="G73"/>
      <c r="H73"/>
      <c r="I73"/>
      <c r="J73"/>
      <c r="K73"/>
      <c r="L73"/>
      <c r="M73"/>
    </row>
    <row r="74" spans="2:13" x14ac:dyDescent="0.15">
      <c r="B74" s="8"/>
      <c r="C74" s="45"/>
      <c r="D74" s="58"/>
      <c r="E74" s="58"/>
      <c r="F74" s="58">
        <f t="shared" si="1"/>
        <v>0</v>
      </c>
      <c r="G74" s="72"/>
      <c r="H74"/>
      <c r="I74"/>
      <c r="J74"/>
      <c r="K74"/>
      <c r="L74"/>
      <c r="M74"/>
    </row>
    <row r="75" spans="2:13" x14ac:dyDescent="0.15">
      <c r="B75" s="8"/>
      <c r="C75" s="5"/>
      <c r="D75" s="58"/>
      <c r="E75" s="58"/>
      <c r="F75" s="58">
        <f t="shared" si="1"/>
        <v>0</v>
      </c>
      <c r="G75" s="72"/>
      <c r="H75"/>
      <c r="I75"/>
      <c r="J75"/>
      <c r="K75"/>
      <c r="L75"/>
      <c r="M75"/>
    </row>
    <row r="76" spans="2:13" x14ac:dyDescent="0.15">
      <c r="B76" s="8"/>
      <c r="C76" s="5"/>
      <c r="D76" s="58"/>
      <c r="E76" s="59"/>
      <c r="F76" s="58">
        <f t="shared" si="1"/>
        <v>0</v>
      </c>
      <c r="G76" s="72"/>
      <c r="H76"/>
      <c r="I76"/>
      <c r="J76"/>
      <c r="K76"/>
      <c r="L76"/>
      <c r="M76"/>
    </row>
    <row r="77" spans="2:13" x14ac:dyDescent="0.15">
      <c r="B77" s="8"/>
      <c r="C77" s="5"/>
      <c r="D77" s="58"/>
      <c r="E77" s="59"/>
      <c r="F77" s="58">
        <f t="shared" si="1"/>
        <v>0</v>
      </c>
      <c r="G77"/>
      <c r="H77"/>
      <c r="I77"/>
      <c r="J77"/>
      <c r="K77"/>
      <c r="L77"/>
      <c r="M77"/>
    </row>
    <row r="78" spans="2:13" x14ac:dyDescent="0.15">
      <c r="B78" s="8"/>
      <c r="C78" s="5"/>
      <c r="D78" s="58"/>
      <c r="E78" s="59"/>
      <c r="F78" s="58">
        <f t="shared" si="1"/>
        <v>0</v>
      </c>
      <c r="G78" s="92"/>
      <c r="H78" s="72"/>
      <c r="I78"/>
      <c r="J78"/>
      <c r="K78"/>
      <c r="L78"/>
      <c r="M78"/>
    </row>
    <row r="79" spans="2:13" x14ac:dyDescent="0.15">
      <c r="B79" s="8"/>
      <c r="C79" s="45"/>
      <c r="D79" s="58"/>
      <c r="E79" s="59"/>
      <c r="F79" s="58">
        <f t="shared" si="1"/>
        <v>0</v>
      </c>
      <c r="G79"/>
      <c r="H79" s="72"/>
      <c r="I79"/>
      <c r="J79"/>
      <c r="K79"/>
      <c r="L79"/>
      <c r="M79"/>
    </row>
    <row r="80" spans="2:13" x14ac:dyDescent="0.15">
      <c r="B80" s="8"/>
      <c r="C80" s="45"/>
      <c r="D80" s="58"/>
      <c r="E80" s="58"/>
      <c r="F80" s="58">
        <f t="shared" si="1"/>
        <v>0</v>
      </c>
      <c r="G80"/>
      <c r="H80"/>
      <c r="I80"/>
      <c r="J80"/>
      <c r="K80"/>
      <c r="L80"/>
      <c r="M80"/>
    </row>
    <row r="81" spans="2:13" x14ac:dyDescent="0.15">
      <c r="B81" s="8"/>
      <c r="C81" s="86"/>
      <c r="D81" s="58"/>
      <c r="E81" s="59"/>
      <c r="F81" s="58">
        <f t="shared" si="1"/>
        <v>0</v>
      </c>
      <c r="G81"/>
      <c r="H81"/>
      <c r="I81"/>
      <c r="J81"/>
      <c r="K81"/>
      <c r="L81"/>
      <c r="M81"/>
    </row>
    <row r="82" spans="2:13" x14ac:dyDescent="0.15">
      <c r="B82" s="8"/>
      <c r="C82" s="5"/>
      <c r="D82" s="58"/>
      <c r="E82" s="58"/>
      <c r="F82" s="58">
        <f t="shared" si="1"/>
        <v>0</v>
      </c>
      <c r="G82"/>
      <c r="H82"/>
      <c r="I82"/>
      <c r="J82"/>
      <c r="K82"/>
      <c r="L82"/>
      <c r="M82"/>
    </row>
    <row r="83" spans="2:13" x14ac:dyDescent="0.15">
      <c r="B83" s="8"/>
      <c r="C83" s="86"/>
      <c r="D83" s="59"/>
      <c r="E83" s="58"/>
      <c r="F83" s="58">
        <f t="shared" si="1"/>
        <v>0</v>
      </c>
      <c r="G83"/>
      <c r="H83"/>
      <c r="I83"/>
      <c r="J83" s="72"/>
      <c r="K83" s="72"/>
      <c r="L83" s="72"/>
      <c r="M83" s="72"/>
    </row>
    <row r="84" spans="2:13" x14ac:dyDescent="0.15">
      <c r="B84" s="8"/>
      <c r="C84" s="45"/>
      <c r="D84" s="58"/>
      <c r="E84" s="58"/>
      <c r="F84" s="58">
        <f t="shared" si="1"/>
        <v>0</v>
      </c>
      <c r="G84" s="72"/>
      <c r="H84"/>
      <c r="I84"/>
      <c r="J84"/>
      <c r="K84"/>
      <c r="L84"/>
      <c r="M84"/>
    </row>
    <row r="85" spans="2:13" x14ac:dyDescent="0.15">
      <c r="B85" s="8"/>
      <c r="C85" s="45"/>
      <c r="D85" s="58"/>
      <c r="E85" s="59"/>
      <c r="F85" s="58">
        <f t="shared" si="1"/>
        <v>0</v>
      </c>
      <c r="G85"/>
      <c r="H85"/>
      <c r="I85"/>
      <c r="J85"/>
      <c r="K85"/>
      <c r="L85"/>
      <c r="M85"/>
    </row>
    <row r="86" spans="2:13" x14ac:dyDescent="0.15">
      <c r="B86" s="8"/>
      <c r="C86" s="5"/>
      <c r="D86" s="58"/>
      <c r="E86" s="59"/>
      <c r="F86" s="58">
        <f t="shared" si="1"/>
        <v>0</v>
      </c>
      <c r="G86"/>
      <c r="H86"/>
      <c r="I86"/>
      <c r="J86"/>
      <c r="K86"/>
      <c r="L86"/>
      <c r="M86"/>
    </row>
    <row r="87" spans="2:13" x14ac:dyDescent="0.15">
      <c r="B87" s="8"/>
      <c r="C87" s="45"/>
      <c r="D87" s="58"/>
      <c r="E87" s="58"/>
      <c r="F87" s="58">
        <f t="shared" si="1"/>
        <v>0</v>
      </c>
      <c r="G87"/>
      <c r="H87"/>
      <c r="I87"/>
      <c r="J87"/>
      <c r="K87"/>
      <c r="L87"/>
      <c r="M87"/>
    </row>
    <row r="88" spans="2:13" x14ac:dyDescent="0.15">
      <c r="B88" s="8"/>
      <c r="C88" s="45"/>
      <c r="D88" s="58"/>
      <c r="E88" s="58"/>
      <c r="F88" s="58">
        <f t="shared" si="1"/>
        <v>0</v>
      </c>
      <c r="G88" s="72"/>
      <c r="H88"/>
      <c r="I88"/>
      <c r="J88"/>
      <c r="K88"/>
      <c r="L88"/>
      <c r="M88"/>
    </row>
    <row r="89" spans="2:13" x14ac:dyDescent="0.15">
      <c r="B89" s="8"/>
      <c r="C89" s="86"/>
      <c r="D89" s="58"/>
      <c r="E89" s="59"/>
      <c r="F89" s="58">
        <f t="shared" si="1"/>
        <v>0</v>
      </c>
      <c r="G89" s="109"/>
      <c r="H89" s="109"/>
      <c r="I89"/>
      <c r="J89"/>
      <c r="K89"/>
      <c r="L89"/>
      <c r="M89"/>
    </row>
    <row r="90" spans="2:13" x14ac:dyDescent="0.15">
      <c r="B90" s="8"/>
      <c r="C90" s="86"/>
      <c r="D90" s="58"/>
      <c r="E90" s="59"/>
      <c r="F90" s="58">
        <f t="shared" si="1"/>
        <v>0</v>
      </c>
      <c r="G90"/>
      <c r="H90"/>
      <c r="I90"/>
      <c r="J90"/>
      <c r="K90"/>
      <c r="L90"/>
      <c r="M90"/>
    </row>
    <row r="91" spans="2:13" x14ac:dyDescent="0.15">
      <c r="B91" s="8"/>
      <c r="C91" s="45"/>
      <c r="D91" s="58"/>
      <c r="E91" s="58"/>
      <c r="F91" s="58">
        <f t="shared" si="1"/>
        <v>0</v>
      </c>
      <c r="G91"/>
      <c r="H91"/>
      <c r="I91"/>
      <c r="J91"/>
      <c r="K91"/>
      <c r="L91"/>
      <c r="M91"/>
    </row>
    <row r="92" spans="2:13" x14ac:dyDescent="0.15">
      <c r="B92" s="8"/>
      <c r="C92" s="45"/>
      <c r="D92" s="58"/>
      <c r="E92" s="58"/>
      <c r="F92" s="58">
        <f t="shared" si="1"/>
        <v>0</v>
      </c>
      <c r="G92"/>
      <c r="H92"/>
      <c r="I92"/>
      <c r="J92"/>
      <c r="K92"/>
      <c r="L92"/>
      <c r="M92"/>
    </row>
    <row r="93" spans="2:13" x14ac:dyDescent="0.15">
      <c r="B93" s="8"/>
      <c r="C93" s="45"/>
      <c r="D93" s="58"/>
      <c r="E93" s="58"/>
      <c r="F93" s="58">
        <f t="shared" si="1"/>
        <v>0</v>
      </c>
      <c r="G93"/>
      <c r="H93"/>
      <c r="I93"/>
      <c r="J93"/>
      <c r="K93"/>
      <c r="L93"/>
      <c r="M93"/>
    </row>
    <row r="94" spans="2:13" x14ac:dyDescent="0.15">
      <c r="B94" s="8"/>
      <c r="C94" s="45"/>
      <c r="D94" s="58"/>
      <c r="E94" s="58"/>
      <c r="F94" s="58">
        <f t="shared" si="1"/>
        <v>0</v>
      </c>
      <c r="G94"/>
      <c r="H94"/>
      <c r="I94"/>
      <c r="J94"/>
      <c r="K94"/>
      <c r="L94"/>
      <c r="M94"/>
    </row>
    <row r="95" spans="2:13" x14ac:dyDescent="0.15">
      <c r="B95" s="8"/>
      <c r="C95" s="5"/>
      <c r="D95" s="58"/>
      <c r="E95" s="58"/>
      <c r="F95" s="58">
        <f t="shared" si="1"/>
        <v>0</v>
      </c>
      <c r="G95"/>
      <c r="H95"/>
      <c r="I95"/>
      <c r="J95"/>
      <c r="K95"/>
      <c r="L95"/>
      <c r="M95"/>
    </row>
    <row r="96" spans="2:13" x14ac:dyDescent="0.15">
      <c r="B96" s="8"/>
      <c r="C96" s="5"/>
      <c r="D96" s="58"/>
      <c r="E96" s="58"/>
      <c r="F96" s="58">
        <f t="shared" si="1"/>
        <v>0</v>
      </c>
      <c r="G96"/>
      <c r="H96"/>
      <c r="I96"/>
      <c r="J96"/>
      <c r="K96"/>
      <c r="L96"/>
      <c r="M96"/>
    </row>
    <row r="97" spans="2:13" x14ac:dyDescent="0.15">
      <c r="B97" s="8"/>
      <c r="C97" s="45"/>
      <c r="D97" s="59"/>
      <c r="E97" s="58"/>
      <c r="F97" s="58">
        <f t="shared" si="1"/>
        <v>0</v>
      </c>
      <c r="G97"/>
      <c r="H97"/>
      <c r="I97"/>
      <c r="J97"/>
      <c r="K97"/>
      <c r="L97"/>
      <c r="M97"/>
    </row>
    <row r="98" spans="2:13" x14ac:dyDescent="0.15">
      <c r="B98" s="8"/>
      <c r="C98" s="86"/>
      <c r="D98" s="59"/>
      <c r="E98" s="59"/>
      <c r="F98" s="58">
        <f t="shared" si="1"/>
        <v>0</v>
      </c>
      <c r="G98"/>
      <c r="H98"/>
      <c r="I98"/>
      <c r="J98"/>
      <c r="K98"/>
      <c r="L98"/>
      <c r="M98"/>
    </row>
    <row r="99" spans="2:13" x14ac:dyDescent="0.15">
      <c r="B99" s="8"/>
      <c r="C99" s="86"/>
      <c r="D99" s="59"/>
      <c r="E99" s="58"/>
      <c r="F99" s="58">
        <f t="shared" si="1"/>
        <v>0</v>
      </c>
      <c r="G99" s="93"/>
      <c r="H99" s="72"/>
      <c r="I99"/>
      <c r="J99"/>
      <c r="K99"/>
      <c r="L99"/>
      <c r="M99"/>
    </row>
    <row r="100" spans="2:13" x14ac:dyDescent="0.15">
      <c r="B100" s="8"/>
      <c r="C100" s="45"/>
      <c r="D100" s="58"/>
      <c r="E100" s="58"/>
      <c r="F100" s="58">
        <f t="shared" si="1"/>
        <v>0</v>
      </c>
      <c r="G100" s="72"/>
      <c r="H100"/>
      <c r="I100"/>
      <c r="J100"/>
      <c r="K100"/>
      <c r="L100"/>
      <c r="M100"/>
    </row>
    <row r="101" spans="2:13" x14ac:dyDescent="0.15">
      <c r="B101" s="8"/>
      <c r="C101" s="45"/>
      <c r="D101" s="58"/>
      <c r="E101" s="58"/>
      <c r="F101" s="58">
        <f t="shared" si="1"/>
        <v>0</v>
      </c>
      <c r="G101" s="82"/>
      <c r="H101" s="72"/>
      <c r="I101" s="82"/>
      <c r="J101"/>
      <c r="K101"/>
      <c r="L101"/>
      <c r="M101"/>
    </row>
    <row r="102" spans="2:13" x14ac:dyDescent="0.15">
      <c r="B102" s="8"/>
      <c r="C102" s="45"/>
      <c r="D102" s="58"/>
      <c r="E102" s="59"/>
      <c r="F102" s="58">
        <f t="shared" si="1"/>
        <v>0</v>
      </c>
      <c r="G102"/>
      <c r="H102"/>
      <c r="I102"/>
      <c r="J102"/>
      <c r="K102"/>
      <c r="L102"/>
      <c r="M102"/>
    </row>
    <row r="103" spans="2:13" x14ac:dyDescent="0.15">
      <c r="B103" s="8"/>
      <c r="C103" s="45"/>
      <c r="D103" s="58"/>
      <c r="E103" s="58"/>
      <c r="F103" s="58">
        <f t="shared" si="1"/>
        <v>0</v>
      </c>
      <c r="G103" s="109"/>
      <c r="H103"/>
      <c r="I103"/>
      <c r="J103"/>
      <c r="K103"/>
      <c r="L103"/>
      <c r="M103"/>
    </row>
    <row r="104" spans="2:13" x14ac:dyDescent="0.15">
      <c r="B104" s="8"/>
      <c r="C104" s="45"/>
      <c r="D104" s="58"/>
      <c r="E104" s="58"/>
      <c r="F104" s="58">
        <f t="shared" si="1"/>
        <v>0</v>
      </c>
      <c r="G104"/>
      <c r="H104"/>
      <c r="I104"/>
      <c r="J104"/>
      <c r="K104"/>
      <c r="L104"/>
      <c r="M104"/>
    </row>
    <row r="105" spans="2:13" x14ac:dyDescent="0.15">
      <c r="B105" s="8"/>
      <c r="C105" s="45"/>
      <c r="D105" s="58"/>
      <c r="E105" s="59"/>
      <c r="F105" s="58">
        <f t="shared" si="1"/>
        <v>0</v>
      </c>
      <c r="G105"/>
      <c r="H105"/>
      <c r="I105"/>
      <c r="J105"/>
      <c r="K105"/>
      <c r="L105"/>
      <c r="M105"/>
    </row>
    <row r="106" spans="2:13" x14ac:dyDescent="0.15">
      <c r="B106" s="8"/>
      <c r="C106" s="45"/>
      <c r="D106" s="58"/>
      <c r="E106" s="59"/>
      <c r="F106" s="58">
        <f t="shared" si="1"/>
        <v>0</v>
      </c>
      <c r="G106"/>
      <c r="H106"/>
      <c r="I106"/>
      <c r="J106"/>
      <c r="K106"/>
      <c r="L106"/>
      <c r="M106"/>
    </row>
    <row r="107" spans="2:13" x14ac:dyDescent="0.15">
      <c r="B107" s="8"/>
      <c r="C107" s="86"/>
      <c r="D107" s="58"/>
      <c r="E107" s="59"/>
      <c r="F107" s="58">
        <f t="shared" si="1"/>
        <v>0</v>
      </c>
      <c r="G107"/>
      <c r="H107"/>
      <c r="I107"/>
      <c r="J107"/>
      <c r="K107"/>
      <c r="L107"/>
      <c r="M107"/>
    </row>
    <row r="108" spans="2:13" x14ac:dyDescent="0.15">
      <c r="B108" s="8"/>
      <c r="C108" s="86"/>
      <c r="D108" s="59"/>
      <c r="E108" s="58"/>
      <c r="F108" s="58">
        <f t="shared" si="1"/>
        <v>0</v>
      </c>
      <c r="G108"/>
      <c r="H108"/>
      <c r="I108"/>
      <c r="J108"/>
      <c r="K108"/>
      <c r="L108"/>
      <c r="M108"/>
    </row>
    <row r="109" spans="2:13" x14ac:dyDescent="0.15">
      <c r="B109" s="8"/>
      <c r="C109" s="45"/>
      <c r="D109" s="58"/>
      <c r="E109" s="58"/>
      <c r="F109" s="58">
        <f t="shared" si="1"/>
        <v>0</v>
      </c>
      <c r="G109"/>
      <c r="H109"/>
      <c r="I109"/>
      <c r="J109"/>
      <c r="K109"/>
      <c r="L109"/>
      <c r="M109"/>
    </row>
    <row r="110" spans="2:13" x14ac:dyDescent="0.15">
      <c r="B110" s="8"/>
      <c r="C110" s="45"/>
      <c r="D110" s="58"/>
      <c r="E110" s="59"/>
      <c r="F110" s="58">
        <f t="shared" si="1"/>
        <v>0</v>
      </c>
      <c r="G110"/>
      <c r="H110"/>
      <c r="I110"/>
      <c r="J110"/>
      <c r="K110"/>
      <c r="L110"/>
      <c r="M110"/>
    </row>
    <row r="111" spans="2:13" x14ac:dyDescent="0.15">
      <c r="B111" s="8"/>
      <c r="C111" s="86"/>
      <c r="D111" s="59"/>
      <c r="E111" s="59"/>
      <c r="F111" s="58">
        <f t="shared" si="1"/>
        <v>0</v>
      </c>
      <c r="G111" s="109"/>
      <c r="H111"/>
      <c r="I111"/>
      <c r="J111"/>
      <c r="K111"/>
      <c r="L111"/>
      <c r="M111"/>
    </row>
    <row r="112" spans="2:13" x14ac:dyDescent="0.15">
      <c r="B112" s="8"/>
      <c r="C112" s="5"/>
      <c r="D112" s="64"/>
      <c r="E112" s="59"/>
      <c r="F112" s="58">
        <f t="shared" si="1"/>
        <v>0</v>
      </c>
      <c r="G112"/>
      <c r="H112"/>
      <c r="I112"/>
      <c r="J112"/>
      <c r="K112"/>
      <c r="L112"/>
      <c r="M112"/>
    </row>
    <row r="113" spans="2:13" x14ac:dyDescent="0.15">
      <c r="B113" s="8"/>
      <c r="C113" s="5"/>
      <c r="D113" s="58"/>
      <c r="E113" s="58"/>
      <c r="F113" s="58">
        <f t="shared" si="1"/>
        <v>0</v>
      </c>
      <c r="G113" s="72"/>
      <c r="H113" s="72"/>
      <c r="I113"/>
      <c r="J113"/>
      <c r="K113"/>
      <c r="L113"/>
      <c r="M113"/>
    </row>
    <row r="114" spans="2:13" x14ac:dyDescent="0.15">
      <c r="B114" s="8"/>
      <c r="C114" s="45"/>
      <c r="D114" s="58"/>
      <c r="E114" s="58"/>
      <c r="F114" s="58">
        <f t="shared" si="1"/>
        <v>0</v>
      </c>
      <c r="G114" s="72"/>
      <c r="H114"/>
      <c r="I114"/>
      <c r="J114"/>
      <c r="K114"/>
      <c r="L114"/>
      <c r="M114"/>
    </row>
    <row r="115" spans="2:13" x14ac:dyDescent="0.15">
      <c r="B115" s="8"/>
      <c r="C115" s="45"/>
      <c r="D115" s="58"/>
      <c r="E115" s="58"/>
      <c r="F115" s="58">
        <f t="shared" si="1"/>
        <v>0</v>
      </c>
      <c r="G115" s="63"/>
      <c r="H115"/>
      <c r="I115"/>
      <c r="J115"/>
      <c r="K115"/>
      <c r="L115"/>
      <c r="M115"/>
    </row>
    <row r="116" spans="2:13" x14ac:dyDescent="0.15">
      <c r="B116" s="8"/>
      <c r="C116" s="45"/>
      <c r="D116" s="58"/>
      <c r="E116" s="58"/>
      <c r="F116" s="58">
        <f t="shared" si="1"/>
        <v>0</v>
      </c>
      <c r="G116"/>
      <c r="H116"/>
      <c r="I116"/>
      <c r="J116"/>
      <c r="K116"/>
      <c r="L116"/>
      <c r="M116"/>
    </row>
    <row r="117" spans="2:13" x14ac:dyDescent="0.15">
      <c r="B117" s="8"/>
      <c r="C117" s="5"/>
      <c r="D117" s="58"/>
      <c r="E117" s="58"/>
      <c r="F117" s="58">
        <f t="shared" si="1"/>
        <v>0</v>
      </c>
      <c r="G117"/>
      <c r="H117"/>
      <c r="I117"/>
      <c r="J117"/>
      <c r="K117"/>
      <c r="L117"/>
      <c r="M117"/>
    </row>
    <row r="118" spans="2:13" x14ac:dyDescent="0.15">
      <c r="B118" s="8"/>
      <c r="C118" s="86"/>
      <c r="D118" s="58"/>
      <c r="E118" s="59"/>
      <c r="F118" s="58">
        <f t="shared" si="1"/>
        <v>0</v>
      </c>
      <c r="G118"/>
      <c r="H118"/>
      <c r="I118"/>
      <c r="J118"/>
      <c r="K118"/>
      <c r="L118"/>
      <c r="M118"/>
    </row>
    <row r="119" spans="2:13" x14ac:dyDescent="0.15">
      <c r="B119" s="8"/>
      <c r="C119" s="45"/>
      <c r="D119" s="58"/>
      <c r="E119" s="59"/>
      <c r="F119" s="58">
        <f t="shared" si="1"/>
        <v>0</v>
      </c>
      <c r="G119"/>
      <c r="H119"/>
      <c r="I119"/>
      <c r="J119"/>
      <c r="K119"/>
      <c r="L119"/>
      <c r="M119"/>
    </row>
    <row r="120" spans="2:13" x14ac:dyDescent="0.15">
      <c r="B120" s="8"/>
      <c r="C120" s="45"/>
      <c r="D120" s="58"/>
      <c r="E120" s="58"/>
      <c r="F120" s="58">
        <f t="shared" si="1"/>
        <v>0</v>
      </c>
      <c r="G120"/>
      <c r="H120"/>
      <c r="I120"/>
      <c r="J120"/>
      <c r="K120"/>
      <c r="L120"/>
      <c r="M120"/>
    </row>
    <row r="121" spans="2:13" x14ac:dyDescent="0.15">
      <c r="B121" s="8"/>
      <c r="C121" s="86"/>
      <c r="D121" s="59"/>
      <c r="E121" s="58"/>
      <c r="F121" s="58">
        <f t="shared" si="1"/>
        <v>0</v>
      </c>
      <c r="G121"/>
      <c r="H121"/>
      <c r="I121"/>
      <c r="J121"/>
      <c r="K121"/>
      <c r="L121"/>
      <c r="M121"/>
    </row>
    <row r="122" spans="2:13" x14ac:dyDescent="0.15">
      <c r="B122" s="8"/>
      <c r="C122" s="86"/>
      <c r="D122" s="59"/>
      <c r="E122" s="59"/>
      <c r="F122" s="58">
        <f t="shared" si="1"/>
        <v>0</v>
      </c>
      <c r="G122"/>
      <c r="H122"/>
      <c r="I122"/>
      <c r="J122"/>
      <c r="K122"/>
      <c r="L122"/>
      <c r="M122"/>
    </row>
    <row r="123" spans="2:13" x14ac:dyDescent="0.15">
      <c r="B123" s="8"/>
      <c r="C123" s="45"/>
      <c r="D123" s="58"/>
      <c r="E123" s="58"/>
      <c r="F123" s="58">
        <f t="shared" si="1"/>
        <v>0</v>
      </c>
      <c r="G123"/>
      <c r="H123"/>
      <c r="I123"/>
      <c r="J123"/>
      <c r="K123"/>
      <c r="L123"/>
      <c r="M123"/>
    </row>
    <row r="124" spans="2:13" x14ac:dyDescent="0.15">
      <c r="B124" s="8"/>
      <c r="C124" s="5"/>
      <c r="D124" s="58"/>
      <c r="E124" s="59"/>
      <c r="F124" s="58">
        <f t="shared" si="1"/>
        <v>0</v>
      </c>
      <c r="G124" s="109"/>
      <c r="H124"/>
      <c r="I124"/>
      <c r="J124"/>
      <c r="K124"/>
      <c r="L124"/>
      <c r="M124"/>
    </row>
    <row r="125" spans="2:13" x14ac:dyDescent="0.15">
      <c r="B125" s="8"/>
      <c r="C125" s="45"/>
      <c r="D125" s="58"/>
      <c r="E125" s="58"/>
      <c r="F125" s="58">
        <f t="shared" si="1"/>
        <v>0</v>
      </c>
      <c r="G125" s="109"/>
      <c r="H125"/>
      <c r="I125"/>
      <c r="J125"/>
      <c r="K125"/>
      <c r="L125"/>
      <c r="M125"/>
    </row>
    <row r="126" spans="2:13" x14ac:dyDescent="0.15">
      <c r="B126" s="8"/>
      <c r="C126" s="5"/>
      <c r="D126" s="58"/>
      <c r="E126" s="59"/>
      <c r="F126" s="58">
        <f t="shared" si="1"/>
        <v>0</v>
      </c>
      <c r="G126" s="109"/>
      <c r="H126"/>
      <c r="I126"/>
      <c r="J126"/>
      <c r="K126"/>
      <c r="L126"/>
      <c r="M126"/>
    </row>
    <row r="127" spans="2:13" x14ac:dyDescent="0.15">
      <c r="B127" s="8"/>
      <c r="C127" s="86"/>
      <c r="D127" s="59"/>
      <c r="E127" s="59"/>
      <c r="F127" s="58">
        <f t="shared" si="1"/>
        <v>0</v>
      </c>
      <c r="G127"/>
      <c r="H127"/>
      <c r="I127"/>
      <c r="J127"/>
      <c r="K127"/>
      <c r="L127"/>
      <c r="M127"/>
    </row>
    <row r="128" spans="2:13" x14ac:dyDescent="0.15">
      <c r="B128" s="8"/>
      <c r="C128" s="45"/>
      <c r="D128" s="58"/>
      <c r="E128" s="58"/>
      <c r="F128" s="58">
        <f t="shared" si="1"/>
        <v>0</v>
      </c>
      <c r="G128"/>
      <c r="H128"/>
      <c r="I128"/>
      <c r="J128"/>
      <c r="K128"/>
      <c r="L128"/>
      <c r="M128"/>
    </row>
    <row r="129" spans="2:13" x14ac:dyDescent="0.15">
      <c r="B129" s="8"/>
      <c r="C129" s="45"/>
      <c r="D129" s="58"/>
      <c r="E129" s="58"/>
      <c r="F129" s="58">
        <f t="shared" si="1"/>
        <v>0</v>
      </c>
      <c r="G129"/>
      <c r="H129"/>
      <c r="I129"/>
      <c r="J129"/>
      <c r="K129"/>
      <c r="L129"/>
      <c r="M129"/>
    </row>
    <row r="130" spans="2:13" x14ac:dyDescent="0.15">
      <c r="B130" s="8"/>
      <c r="C130" s="45"/>
      <c r="D130" s="58"/>
      <c r="E130" s="58"/>
      <c r="F130" s="58">
        <f t="shared" si="1"/>
        <v>0</v>
      </c>
      <c r="G130"/>
      <c r="H130"/>
      <c r="I130"/>
      <c r="J130"/>
      <c r="K130"/>
      <c r="L130"/>
      <c r="M130"/>
    </row>
    <row r="131" spans="2:13" x14ac:dyDescent="0.15">
      <c r="B131" s="8"/>
      <c r="C131" s="5"/>
      <c r="D131" s="58"/>
      <c r="E131" s="58"/>
      <c r="F131" s="58">
        <f t="shared" si="1"/>
        <v>0</v>
      </c>
      <c r="G131"/>
      <c r="H131"/>
      <c r="I131"/>
      <c r="J131"/>
      <c r="K131"/>
      <c r="L131"/>
      <c r="M131"/>
    </row>
    <row r="132" spans="2:13" x14ac:dyDescent="0.15">
      <c r="B132" s="8"/>
      <c r="C132" s="45"/>
      <c r="D132" s="58"/>
      <c r="E132" s="59"/>
      <c r="F132" s="58">
        <f t="shared" si="1"/>
        <v>0</v>
      </c>
      <c r="G132"/>
      <c r="H132"/>
      <c r="I132"/>
      <c r="J132"/>
      <c r="K132"/>
      <c r="L132"/>
      <c r="M132"/>
    </row>
    <row r="133" spans="2:13" x14ac:dyDescent="0.15">
      <c r="B133" s="8"/>
      <c r="C133" s="45"/>
      <c r="D133" s="58"/>
      <c r="E133" s="58"/>
      <c r="F133" s="58">
        <f t="shared" si="1"/>
        <v>0</v>
      </c>
      <c r="G133"/>
      <c r="H133"/>
      <c r="I133"/>
      <c r="J133"/>
      <c r="K133"/>
      <c r="L133"/>
      <c r="M133"/>
    </row>
    <row r="134" spans="2:13" x14ac:dyDescent="0.15">
      <c r="B134" s="8"/>
      <c r="C134" s="86"/>
      <c r="D134" s="59"/>
      <c r="E134" s="59"/>
      <c r="F134" s="58">
        <f t="shared" si="1"/>
        <v>0</v>
      </c>
      <c r="G134"/>
      <c r="H134"/>
      <c r="I134"/>
      <c r="J134"/>
      <c r="K134"/>
      <c r="L134"/>
      <c r="M134"/>
    </row>
    <row r="135" spans="2:13" x14ac:dyDescent="0.15">
      <c r="B135" s="8"/>
      <c r="C135" s="45"/>
      <c r="D135" s="58"/>
      <c r="E135" s="59"/>
      <c r="F135" s="58">
        <f t="shared" ref="F135:F192" si="2">F134-E135+D135</f>
        <v>0</v>
      </c>
      <c r="G135"/>
      <c r="H135"/>
      <c r="I135"/>
      <c r="J135"/>
      <c r="K135"/>
      <c r="L135"/>
      <c r="M135"/>
    </row>
    <row r="136" spans="2:13" x14ac:dyDescent="0.15">
      <c r="B136" s="8"/>
      <c r="C136" s="45"/>
      <c r="D136" s="58"/>
      <c r="E136" s="58"/>
      <c r="F136" s="58">
        <f t="shared" si="2"/>
        <v>0</v>
      </c>
      <c r="G136"/>
      <c r="H136"/>
      <c r="I136"/>
      <c r="J136"/>
      <c r="K136"/>
      <c r="L136"/>
      <c r="M136"/>
    </row>
    <row r="137" spans="2:13" x14ac:dyDescent="0.15">
      <c r="B137" s="8"/>
      <c r="C137" s="45"/>
      <c r="D137" s="58"/>
      <c r="E137" s="58"/>
      <c r="F137" s="58">
        <f t="shared" si="2"/>
        <v>0</v>
      </c>
      <c r="G137"/>
      <c r="H137"/>
      <c r="I137"/>
      <c r="J137"/>
      <c r="K137"/>
      <c r="L137"/>
      <c r="M137"/>
    </row>
    <row r="138" spans="2:13" x14ac:dyDescent="0.15">
      <c r="B138" s="8"/>
      <c r="C138" s="45"/>
      <c r="D138" s="58"/>
      <c r="E138" s="58"/>
      <c r="F138" s="58">
        <f t="shared" si="2"/>
        <v>0</v>
      </c>
      <c r="G138"/>
      <c r="H138"/>
      <c r="I138"/>
      <c r="J138"/>
      <c r="K138"/>
      <c r="L138"/>
      <c r="M138"/>
    </row>
    <row r="139" spans="2:13" x14ac:dyDescent="0.15">
      <c r="B139" s="8"/>
      <c r="C139" s="86"/>
      <c r="D139" s="59"/>
      <c r="E139" s="59"/>
      <c r="F139" s="58">
        <f t="shared" si="2"/>
        <v>0</v>
      </c>
      <c r="G139"/>
      <c r="H139"/>
      <c r="I139"/>
      <c r="J139"/>
      <c r="K139"/>
      <c r="L139"/>
      <c r="M139"/>
    </row>
    <row r="140" spans="2:13" x14ac:dyDescent="0.15">
      <c r="B140" s="8"/>
      <c r="C140" s="45"/>
      <c r="D140" s="58"/>
      <c r="E140" s="59"/>
      <c r="F140" s="58">
        <f t="shared" si="2"/>
        <v>0</v>
      </c>
      <c r="G140"/>
      <c r="H140"/>
      <c r="I140"/>
      <c r="J140"/>
      <c r="K140"/>
      <c r="L140"/>
      <c r="M140"/>
    </row>
    <row r="141" spans="2:13" x14ac:dyDescent="0.15">
      <c r="B141" s="8"/>
      <c r="C141" s="45"/>
      <c r="D141" s="58"/>
      <c r="E141" s="59"/>
      <c r="F141" s="58">
        <f t="shared" si="2"/>
        <v>0</v>
      </c>
      <c r="G141"/>
      <c r="H141"/>
      <c r="I141"/>
      <c r="J141"/>
      <c r="K141"/>
      <c r="L141"/>
      <c r="M141"/>
    </row>
    <row r="142" spans="2:13" x14ac:dyDescent="0.15">
      <c r="B142" s="8"/>
      <c r="C142" s="86"/>
      <c r="D142" s="59"/>
      <c r="E142" s="59"/>
      <c r="F142" s="58">
        <f t="shared" si="2"/>
        <v>0</v>
      </c>
      <c r="G142" s="109"/>
      <c r="H142"/>
      <c r="I142"/>
      <c r="J142"/>
      <c r="K142"/>
      <c r="L142"/>
      <c r="M142"/>
    </row>
    <row r="143" spans="2:13" x14ac:dyDescent="0.15">
      <c r="B143" s="8"/>
      <c r="C143" s="45"/>
      <c r="D143" s="58"/>
      <c r="E143" s="59"/>
      <c r="F143" s="58">
        <f t="shared" si="2"/>
        <v>0</v>
      </c>
      <c r="G143"/>
      <c r="H143"/>
      <c r="I143"/>
      <c r="J143"/>
      <c r="K143"/>
      <c r="L143"/>
      <c r="M143"/>
    </row>
    <row r="144" spans="2:13" ht="13.5" customHeight="1" x14ac:dyDescent="0.15">
      <c r="B144" s="8"/>
      <c r="C144" s="45"/>
      <c r="D144" s="58"/>
      <c r="E144" s="58"/>
      <c r="F144" s="58">
        <f t="shared" si="2"/>
        <v>0</v>
      </c>
      <c r="G144"/>
      <c r="H144"/>
      <c r="I144"/>
      <c r="J144"/>
      <c r="K144"/>
      <c r="L144"/>
      <c r="M144"/>
    </row>
    <row r="145" spans="2:13" x14ac:dyDescent="0.15">
      <c r="B145" s="8"/>
      <c r="C145" s="45"/>
      <c r="D145" s="58"/>
      <c r="E145" s="58"/>
      <c r="F145" s="58">
        <f t="shared" si="2"/>
        <v>0</v>
      </c>
      <c r="G145"/>
      <c r="H145"/>
      <c r="I145"/>
      <c r="J145"/>
      <c r="K145"/>
      <c r="L145"/>
      <c r="M145"/>
    </row>
    <row r="146" spans="2:13" x14ac:dyDescent="0.15">
      <c r="B146" s="8"/>
      <c r="C146" s="45"/>
      <c r="D146" s="58"/>
      <c r="E146" s="58"/>
      <c r="F146" s="58">
        <f t="shared" si="2"/>
        <v>0</v>
      </c>
      <c r="G146"/>
      <c r="H146"/>
      <c r="I146"/>
      <c r="J146"/>
      <c r="K146"/>
      <c r="L146"/>
      <c r="M146"/>
    </row>
    <row r="147" spans="2:13" x14ac:dyDescent="0.15">
      <c r="B147" s="8"/>
      <c r="C147" s="45"/>
      <c r="D147" s="58"/>
      <c r="E147" s="59"/>
      <c r="F147" s="58">
        <f t="shared" si="2"/>
        <v>0</v>
      </c>
      <c r="G147"/>
      <c r="H147"/>
      <c r="I147"/>
      <c r="J147"/>
      <c r="K147"/>
      <c r="L147"/>
      <c r="M147"/>
    </row>
    <row r="148" spans="2:13" x14ac:dyDescent="0.15">
      <c r="B148" s="8"/>
      <c r="C148" s="45"/>
      <c r="D148" s="58"/>
      <c r="E148" s="94"/>
      <c r="F148" s="58">
        <f t="shared" si="2"/>
        <v>0</v>
      </c>
      <c r="G148"/>
      <c r="H148"/>
      <c r="I148"/>
      <c r="J148"/>
      <c r="K148"/>
      <c r="L148"/>
      <c r="M148"/>
    </row>
    <row r="149" spans="2:13" x14ac:dyDescent="0.15">
      <c r="B149" s="8"/>
      <c r="C149" s="45"/>
      <c r="D149" s="58"/>
      <c r="E149" s="59"/>
      <c r="F149" s="58">
        <f t="shared" si="2"/>
        <v>0</v>
      </c>
      <c r="G149"/>
      <c r="H149"/>
      <c r="I149"/>
      <c r="J149"/>
      <c r="K149"/>
      <c r="L149"/>
      <c r="M149"/>
    </row>
    <row r="150" spans="2:13" x14ac:dyDescent="0.15">
      <c r="B150" s="8"/>
      <c r="C150" s="5"/>
      <c r="D150" s="58"/>
      <c r="E150" s="58"/>
      <c r="F150" s="58">
        <f t="shared" si="2"/>
        <v>0</v>
      </c>
      <c r="G150" s="33"/>
      <c r="H150"/>
      <c r="I150"/>
      <c r="J150"/>
      <c r="K150"/>
      <c r="L150"/>
      <c r="M150"/>
    </row>
    <row r="151" spans="2:13" x14ac:dyDescent="0.15">
      <c r="B151" s="8"/>
      <c r="C151" s="45"/>
      <c r="D151" s="58"/>
      <c r="E151" s="58"/>
      <c r="F151" s="58">
        <f t="shared" si="2"/>
        <v>0</v>
      </c>
      <c r="G151"/>
      <c r="H151"/>
      <c r="I151"/>
      <c r="J151"/>
      <c r="K151"/>
      <c r="L151"/>
      <c r="M151"/>
    </row>
    <row r="152" spans="2:13" x14ac:dyDescent="0.15">
      <c r="B152" s="8"/>
      <c r="C152" s="45"/>
      <c r="D152" s="58"/>
      <c r="E152" s="58"/>
      <c r="F152" s="58">
        <f t="shared" si="2"/>
        <v>0</v>
      </c>
      <c r="G152"/>
      <c r="H152"/>
      <c r="I152"/>
      <c r="J152"/>
      <c r="K152"/>
      <c r="L152"/>
      <c r="M152"/>
    </row>
    <row r="153" spans="2:13" x14ac:dyDescent="0.15">
      <c r="B153" s="8"/>
      <c r="C153" s="45"/>
      <c r="D153" s="58"/>
      <c r="E153" s="58"/>
      <c r="F153" s="58">
        <f t="shared" si="2"/>
        <v>0</v>
      </c>
      <c r="G153"/>
      <c r="H153"/>
      <c r="I153"/>
      <c r="J153"/>
      <c r="K153"/>
      <c r="L153"/>
      <c r="M153"/>
    </row>
    <row r="154" spans="2:13" x14ac:dyDescent="0.15">
      <c r="B154" s="8"/>
      <c r="C154" s="45"/>
      <c r="D154" s="58"/>
      <c r="E154" s="59"/>
      <c r="F154" s="58">
        <f t="shared" si="2"/>
        <v>0</v>
      </c>
      <c r="G154"/>
      <c r="H154"/>
      <c r="I154"/>
      <c r="J154"/>
      <c r="K154"/>
      <c r="L154"/>
      <c r="M154"/>
    </row>
    <row r="155" spans="2:13" x14ac:dyDescent="0.15">
      <c r="B155" s="8"/>
      <c r="C155" s="45"/>
      <c r="D155" s="61"/>
      <c r="E155" s="94"/>
      <c r="F155" s="58">
        <f t="shared" si="2"/>
        <v>0</v>
      </c>
      <c r="G155"/>
      <c r="H155"/>
      <c r="I155"/>
      <c r="J155"/>
      <c r="K155"/>
      <c r="L155"/>
      <c r="M155"/>
    </row>
    <row r="156" spans="2:13" x14ac:dyDescent="0.15">
      <c r="B156" s="8"/>
      <c r="C156" s="45"/>
      <c r="D156" s="58"/>
      <c r="E156" s="42"/>
      <c r="F156" s="58">
        <f t="shared" si="2"/>
        <v>0</v>
      </c>
      <c r="G156"/>
      <c r="H156"/>
      <c r="I156"/>
      <c r="J156"/>
      <c r="K156"/>
      <c r="L156"/>
      <c r="M156"/>
    </row>
    <row r="157" spans="2:13" x14ac:dyDescent="0.15">
      <c r="B157" s="8"/>
      <c r="C157" s="45"/>
      <c r="D157" s="58"/>
      <c r="E157" s="58"/>
      <c r="F157" s="58">
        <f t="shared" si="2"/>
        <v>0</v>
      </c>
      <c r="G157"/>
      <c r="H157"/>
      <c r="I157"/>
      <c r="J157"/>
      <c r="K157"/>
      <c r="L157"/>
      <c r="M157"/>
    </row>
    <row r="158" spans="2:13" x14ac:dyDescent="0.15">
      <c r="B158" s="8"/>
      <c r="C158" s="45"/>
      <c r="D158" s="42"/>
      <c r="E158" s="58"/>
      <c r="F158" s="58">
        <f t="shared" si="2"/>
        <v>0</v>
      </c>
      <c r="G158"/>
      <c r="H158"/>
      <c r="I158"/>
      <c r="J158"/>
      <c r="K158"/>
      <c r="L158"/>
      <c r="M158"/>
    </row>
    <row r="159" spans="2:13" x14ac:dyDescent="0.15">
      <c r="B159" s="8"/>
      <c r="C159" s="45"/>
      <c r="D159" s="58"/>
      <c r="E159" s="59"/>
      <c r="F159" s="58">
        <f t="shared" si="2"/>
        <v>0</v>
      </c>
      <c r="G159"/>
      <c r="H159"/>
      <c r="I159"/>
      <c r="J159"/>
      <c r="K159"/>
      <c r="L159"/>
      <c r="M159"/>
    </row>
    <row r="160" spans="2:13" x14ac:dyDescent="0.15">
      <c r="B160" s="8"/>
      <c r="C160" s="45"/>
      <c r="D160" s="58"/>
      <c r="E160" s="58"/>
      <c r="F160" s="58">
        <f t="shared" si="2"/>
        <v>0</v>
      </c>
      <c r="G160"/>
      <c r="H160"/>
      <c r="I160"/>
      <c r="J160"/>
      <c r="K160"/>
      <c r="L160"/>
      <c r="M160"/>
    </row>
    <row r="161" spans="2:13" x14ac:dyDescent="0.15">
      <c r="B161" s="8"/>
      <c r="C161" s="45"/>
      <c r="D161" s="58"/>
      <c r="E161" s="59"/>
      <c r="F161" s="58">
        <f t="shared" si="2"/>
        <v>0</v>
      </c>
      <c r="G161" s="33"/>
      <c r="H161"/>
      <c r="I161"/>
      <c r="J161"/>
      <c r="K161"/>
      <c r="L161"/>
      <c r="M161"/>
    </row>
    <row r="162" spans="2:13" x14ac:dyDescent="0.15">
      <c r="B162" s="8"/>
      <c r="C162" s="45"/>
      <c r="D162" s="58"/>
      <c r="E162" s="58"/>
      <c r="F162" s="58">
        <f t="shared" si="2"/>
        <v>0</v>
      </c>
      <c r="G162" s="90"/>
      <c r="H162"/>
      <c r="I162"/>
      <c r="J162"/>
      <c r="K162"/>
      <c r="L162"/>
      <c r="M162"/>
    </row>
    <row r="163" spans="2:13" x14ac:dyDescent="0.15">
      <c r="B163" s="8"/>
      <c r="C163" s="86"/>
      <c r="D163" s="58"/>
      <c r="E163" s="59"/>
      <c r="F163" s="58">
        <f t="shared" si="2"/>
        <v>0</v>
      </c>
      <c r="G163"/>
      <c r="H163"/>
      <c r="I163"/>
      <c r="J163"/>
      <c r="K163"/>
      <c r="L163"/>
      <c r="M163"/>
    </row>
    <row r="164" spans="2:13" x14ac:dyDescent="0.15">
      <c r="B164" s="8"/>
      <c r="C164" s="45"/>
      <c r="D164" s="58"/>
      <c r="E164" s="58"/>
      <c r="F164" s="58">
        <f t="shared" si="2"/>
        <v>0</v>
      </c>
      <c r="G164" s="90"/>
      <c r="H164"/>
      <c r="I164"/>
      <c r="J164"/>
      <c r="K164"/>
      <c r="L164"/>
      <c r="M164"/>
    </row>
    <row r="165" spans="2:13" x14ac:dyDescent="0.15">
      <c r="B165" s="8"/>
      <c r="C165" s="45"/>
      <c r="D165" s="58"/>
      <c r="E165" s="58"/>
      <c r="F165" s="58">
        <f t="shared" si="2"/>
        <v>0</v>
      </c>
      <c r="G165"/>
      <c r="H165"/>
      <c r="I165"/>
      <c r="J165"/>
      <c r="K165"/>
      <c r="L165"/>
      <c r="M165"/>
    </row>
    <row r="166" spans="2:13" x14ac:dyDescent="0.15">
      <c r="B166" s="8"/>
      <c r="C166" s="86"/>
      <c r="D166" s="59"/>
      <c r="E166" s="59"/>
      <c r="F166" s="58">
        <f t="shared" si="2"/>
        <v>0</v>
      </c>
      <c r="G166" s="33"/>
      <c r="H166"/>
      <c r="I166"/>
      <c r="J166"/>
      <c r="K166"/>
      <c r="L166"/>
      <c r="M166"/>
    </row>
    <row r="167" spans="2:13" x14ac:dyDescent="0.15">
      <c r="B167" s="8"/>
      <c r="C167" s="45"/>
      <c r="D167" s="58"/>
      <c r="E167" s="58"/>
      <c r="F167" s="58">
        <f t="shared" si="2"/>
        <v>0</v>
      </c>
      <c r="G167"/>
      <c r="H167"/>
      <c r="I167"/>
      <c r="J167"/>
      <c r="K167"/>
      <c r="L167"/>
      <c r="M167"/>
    </row>
    <row r="168" spans="2:13" x14ac:dyDescent="0.15">
      <c r="B168" s="8"/>
      <c r="C168" s="45"/>
      <c r="D168" s="58"/>
      <c r="E168" s="59"/>
      <c r="F168" s="58">
        <f t="shared" si="2"/>
        <v>0</v>
      </c>
      <c r="G168" s="85"/>
      <c r="H168"/>
      <c r="I168"/>
      <c r="J168"/>
      <c r="K168"/>
      <c r="L168"/>
      <c r="M168"/>
    </row>
    <row r="169" spans="2:13" x14ac:dyDescent="0.15">
      <c r="B169" s="8"/>
      <c r="C169" s="45"/>
      <c r="D169" s="58"/>
      <c r="E169" s="58"/>
      <c r="F169" s="58">
        <f t="shared" si="2"/>
        <v>0</v>
      </c>
      <c r="G169"/>
      <c r="H169"/>
      <c r="I169"/>
      <c r="J169"/>
      <c r="K169"/>
      <c r="L169"/>
      <c r="M169"/>
    </row>
    <row r="170" spans="2:13" x14ac:dyDescent="0.15">
      <c r="B170" s="8"/>
      <c r="C170" s="45"/>
      <c r="D170" s="58"/>
      <c r="E170" s="58"/>
      <c r="F170" s="58">
        <f t="shared" si="2"/>
        <v>0</v>
      </c>
      <c r="G170" s="85"/>
      <c r="H170"/>
      <c r="I170"/>
      <c r="J170"/>
      <c r="K170"/>
      <c r="L170"/>
      <c r="M170"/>
    </row>
    <row r="171" spans="2:13" x14ac:dyDescent="0.15">
      <c r="B171" s="8"/>
      <c r="C171" s="45"/>
      <c r="D171" s="58"/>
      <c r="E171" s="58"/>
      <c r="F171" s="58">
        <f t="shared" si="2"/>
        <v>0</v>
      </c>
      <c r="G171" s="63"/>
      <c r="H171" s="63"/>
      <c r="I171"/>
      <c r="J171"/>
      <c r="K171"/>
      <c r="L171"/>
      <c r="M171"/>
    </row>
    <row r="172" spans="2:13" x14ac:dyDescent="0.15">
      <c r="B172" s="8"/>
      <c r="C172" s="45"/>
      <c r="D172" s="58"/>
      <c r="E172" s="58"/>
      <c r="F172" s="58">
        <f t="shared" si="2"/>
        <v>0</v>
      </c>
      <c r="G172" s="63"/>
      <c r="H172" s="63"/>
      <c r="I172"/>
      <c r="J172"/>
      <c r="K172"/>
      <c r="L172"/>
      <c r="M172"/>
    </row>
    <row r="173" spans="2:13" x14ac:dyDescent="0.15">
      <c r="B173" s="8"/>
      <c r="C173" s="45"/>
      <c r="D173" s="58"/>
      <c r="E173" s="58"/>
      <c r="F173" s="58">
        <f t="shared" si="2"/>
        <v>0</v>
      </c>
      <c r="G173"/>
      <c r="H173" s="63"/>
      <c r="I173"/>
      <c r="J173"/>
      <c r="K173"/>
      <c r="L173"/>
      <c r="M173"/>
    </row>
    <row r="174" spans="2:13" x14ac:dyDescent="0.15">
      <c r="B174" s="8"/>
      <c r="C174" s="45"/>
      <c r="D174" s="58"/>
      <c r="E174" s="58"/>
      <c r="F174" s="58">
        <f t="shared" si="2"/>
        <v>0</v>
      </c>
      <c r="G174"/>
      <c r="H174" s="63"/>
      <c r="I174"/>
      <c r="J174"/>
      <c r="K174"/>
      <c r="L174"/>
      <c r="M174"/>
    </row>
    <row r="175" spans="2:13" x14ac:dyDescent="0.15">
      <c r="B175" s="8"/>
      <c r="C175" s="86"/>
      <c r="D175" s="58"/>
      <c r="E175" s="59"/>
      <c r="F175" s="58">
        <f t="shared" si="2"/>
        <v>0</v>
      </c>
      <c r="G175" s="95"/>
      <c r="H175" s="96"/>
      <c r="I175"/>
      <c r="J175"/>
      <c r="K175"/>
      <c r="L175"/>
      <c r="M175"/>
    </row>
    <row r="176" spans="2:13" x14ac:dyDescent="0.15">
      <c r="B176" s="8"/>
      <c r="C176" s="45"/>
      <c r="D176" s="58"/>
      <c r="E176" s="59"/>
      <c r="F176" s="58">
        <f t="shared" si="2"/>
        <v>0</v>
      </c>
      <c r="G176" s="79"/>
      <c r="H176" s="33"/>
      <c r="I176" s="33"/>
      <c r="J176"/>
      <c r="K176"/>
      <c r="L176"/>
      <c r="M176"/>
    </row>
    <row r="177" spans="2:13" x14ac:dyDescent="0.15">
      <c r="B177" s="8"/>
      <c r="C177" s="45"/>
      <c r="D177" s="58"/>
      <c r="E177" s="58"/>
      <c r="F177" s="58">
        <f t="shared" si="2"/>
        <v>0</v>
      </c>
      <c r="G177" s="63"/>
      <c r="H177" s="63"/>
      <c r="I177"/>
      <c r="J177"/>
      <c r="K177"/>
      <c r="L177"/>
      <c r="M177"/>
    </row>
    <row r="178" spans="2:13" x14ac:dyDescent="0.15">
      <c r="B178" s="8"/>
      <c r="C178" s="86"/>
      <c r="D178" s="58"/>
      <c r="E178" s="59"/>
      <c r="F178" s="58">
        <f t="shared" si="2"/>
        <v>0</v>
      </c>
      <c r="G178" s="63"/>
      <c r="H178" s="63"/>
      <c r="I178"/>
      <c r="J178"/>
      <c r="K178"/>
      <c r="L178"/>
      <c r="M178"/>
    </row>
    <row r="179" spans="2:13" x14ac:dyDescent="0.15">
      <c r="B179" s="8"/>
      <c r="C179" s="45"/>
      <c r="D179" s="58"/>
      <c r="E179" s="58"/>
      <c r="F179" s="58">
        <f t="shared" si="2"/>
        <v>0</v>
      </c>
      <c r="G179"/>
      <c r="H179" s="63"/>
      <c r="I179"/>
      <c r="J179"/>
      <c r="K179"/>
      <c r="L179"/>
      <c r="M179"/>
    </row>
    <row r="180" spans="2:13" x14ac:dyDescent="0.15">
      <c r="B180" s="74"/>
      <c r="C180" s="86"/>
      <c r="D180" s="59"/>
      <c r="E180" s="58"/>
      <c r="F180" s="58">
        <f t="shared" si="2"/>
        <v>0</v>
      </c>
      <c r="G180"/>
      <c r="H180"/>
      <c r="I180"/>
      <c r="J180"/>
      <c r="K180"/>
      <c r="L180"/>
      <c r="M180"/>
    </row>
    <row r="181" spans="2:13" x14ac:dyDescent="0.15">
      <c r="B181" s="74"/>
      <c r="C181" s="86"/>
      <c r="D181" s="59"/>
      <c r="E181" s="58"/>
      <c r="F181" s="58">
        <f t="shared" si="2"/>
        <v>0</v>
      </c>
      <c r="G181"/>
      <c r="H181"/>
      <c r="I181"/>
      <c r="J181"/>
      <c r="K181"/>
      <c r="L181"/>
      <c r="M181"/>
    </row>
    <row r="182" spans="2:13" x14ac:dyDescent="0.15">
      <c r="B182" s="74"/>
      <c r="C182" s="45"/>
      <c r="D182" s="58"/>
      <c r="E182" s="58"/>
      <c r="F182" s="58">
        <f t="shared" si="2"/>
        <v>0</v>
      </c>
      <c r="G182"/>
      <c r="H182"/>
      <c r="I182"/>
      <c r="J182"/>
      <c r="K182"/>
      <c r="L182"/>
      <c r="M182"/>
    </row>
    <row r="183" spans="2:13" x14ac:dyDescent="0.15">
      <c r="B183" s="74"/>
      <c r="C183" s="45"/>
      <c r="D183" s="58"/>
      <c r="E183" s="58"/>
      <c r="F183" s="58">
        <f t="shared" si="2"/>
        <v>0</v>
      </c>
      <c r="G183"/>
      <c r="H183"/>
      <c r="I183"/>
      <c r="J183"/>
      <c r="K183"/>
      <c r="L183"/>
      <c r="M183"/>
    </row>
    <row r="184" spans="2:13" x14ac:dyDescent="0.15">
      <c r="B184" s="74"/>
      <c r="C184" s="15"/>
      <c r="D184" s="58"/>
      <c r="E184" s="58"/>
      <c r="F184" s="58">
        <f t="shared" si="2"/>
        <v>0</v>
      </c>
      <c r="G184"/>
      <c r="H184"/>
      <c r="I184"/>
      <c r="J184"/>
      <c r="K184"/>
      <c r="L184"/>
      <c r="M184"/>
    </row>
    <row r="185" spans="2:13" x14ac:dyDescent="0.15">
      <c r="B185" s="74"/>
      <c r="C185" s="45"/>
      <c r="D185" s="58"/>
      <c r="E185" s="59"/>
      <c r="F185" s="58">
        <f t="shared" si="2"/>
        <v>0</v>
      </c>
      <c r="G185"/>
      <c r="H185"/>
      <c r="I185"/>
      <c r="J185"/>
      <c r="K185"/>
      <c r="L185"/>
      <c r="M185"/>
    </row>
    <row r="186" spans="2:13" x14ac:dyDescent="0.15">
      <c r="B186" s="74"/>
      <c r="C186" s="45"/>
      <c r="D186" s="58"/>
      <c r="E186" s="59"/>
      <c r="F186" s="58">
        <f t="shared" si="2"/>
        <v>0</v>
      </c>
      <c r="G186" s="63"/>
      <c r="H186" s="63"/>
      <c r="I186"/>
      <c r="J186"/>
      <c r="K186"/>
      <c r="L186"/>
      <c r="M186"/>
    </row>
    <row r="187" spans="2:13" x14ac:dyDescent="0.15">
      <c r="B187" s="8"/>
      <c r="C187" s="45"/>
      <c r="D187" s="58"/>
      <c r="E187" s="58"/>
      <c r="F187" s="58">
        <f t="shared" si="2"/>
        <v>0</v>
      </c>
      <c r="G187"/>
      <c r="H187"/>
      <c r="I187"/>
      <c r="J187"/>
      <c r="K187"/>
      <c r="L187"/>
      <c r="M187"/>
    </row>
    <row r="188" spans="2:13" x14ac:dyDescent="0.15">
      <c r="B188" s="8"/>
      <c r="C188" s="45"/>
      <c r="D188" s="58"/>
      <c r="E188" s="59"/>
      <c r="F188" s="58">
        <f t="shared" si="2"/>
        <v>0</v>
      </c>
      <c r="G188"/>
      <c r="H188"/>
      <c r="I188"/>
      <c r="J188"/>
      <c r="K188"/>
      <c r="L188"/>
      <c r="M188"/>
    </row>
    <row r="189" spans="2:13" x14ac:dyDescent="0.15">
      <c r="B189" s="8"/>
      <c r="C189" s="45"/>
      <c r="D189" s="58"/>
      <c r="E189" s="58"/>
      <c r="F189" s="58">
        <f t="shared" si="2"/>
        <v>0</v>
      </c>
      <c r="G189"/>
      <c r="H189"/>
      <c r="I189"/>
      <c r="J189"/>
      <c r="K189"/>
      <c r="L189"/>
      <c r="M189"/>
    </row>
    <row r="190" spans="2:13" x14ac:dyDescent="0.15">
      <c r="B190" s="8"/>
      <c r="C190" s="45"/>
      <c r="D190" s="58"/>
      <c r="E190" s="58"/>
      <c r="F190" s="58">
        <f t="shared" si="2"/>
        <v>0</v>
      </c>
      <c r="G190"/>
      <c r="H190"/>
      <c r="I190"/>
      <c r="J190"/>
      <c r="K190"/>
      <c r="L190"/>
      <c r="M190"/>
    </row>
    <row r="191" spans="2:13" x14ac:dyDescent="0.15">
      <c r="B191" s="8"/>
      <c r="C191" s="45"/>
      <c r="D191" s="58"/>
      <c r="E191" s="59"/>
      <c r="F191" s="58">
        <f t="shared" si="2"/>
        <v>0</v>
      </c>
      <c r="G191"/>
      <c r="H191"/>
      <c r="I191"/>
      <c r="J191"/>
      <c r="K191"/>
      <c r="L191"/>
      <c r="M191"/>
    </row>
    <row r="192" spans="2:13" x14ac:dyDescent="0.15">
      <c r="B192" s="8"/>
      <c r="C192" s="45"/>
      <c r="D192" s="58"/>
      <c r="E192" s="58"/>
      <c r="F192" s="58">
        <f t="shared" si="2"/>
        <v>0</v>
      </c>
      <c r="G192"/>
      <c r="H192" s="63"/>
      <c r="I192"/>
      <c r="J192"/>
      <c r="K192"/>
      <c r="L192"/>
      <c r="M192"/>
    </row>
    <row r="193" spans="2:6" x14ac:dyDescent="0.15">
      <c r="B193"/>
      <c r="C193" s="33"/>
      <c r="D193" s="33"/>
      <c r="E193" s="33"/>
      <c r="F193"/>
    </row>
    <row r="194" spans="2:6" x14ac:dyDescent="0.15">
      <c r="B194"/>
      <c r="C194" s="33"/>
      <c r="D194" s="33"/>
      <c r="E194" s="33"/>
      <c r="F194"/>
    </row>
    <row r="195" spans="2:6" x14ac:dyDescent="0.15">
      <c r="B195"/>
      <c r="C195" s="33"/>
      <c r="D195" s="33"/>
      <c r="E195" s="33"/>
      <c r="F195"/>
    </row>
    <row r="196" spans="2:6" x14ac:dyDescent="0.15">
      <c r="B196"/>
      <c r="C196" s="33"/>
      <c r="D196" s="33"/>
      <c r="E196" s="33"/>
      <c r="F196" s="33"/>
    </row>
    <row r="197" spans="2:6" x14ac:dyDescent="0.15">
      <c r="B197" s="83"/>
      <c r="C197" s="33"/>
      <c r="D197" s="33"/>
      <c r="E197" s="33"/>
      <c r="F197" s="33"/>
    </row>
    <row r="198" spans="2:6" x14ac:dyDescent="0.15">
      <c r="B198" s="83"/>
      <c r="C198"/>
      <c r="D198" s="33"/>
      <c r="E198" s="33"/>
      <c r="F198" s="33"/>
    </row>
    <row r="199" spans="2:6" x14ac:dyDescent="0.15">
      <c r="B199" s="83"/>
      <c r="C199"/>
      <c r="D199" s="33"/>
      <c r="E199" s="33"/>
      <c r="F199" s="33"/>
    </row>
    <row r="200" spans="2:6" x14ac:dyDescent="0.15">
      <c r="B200" s="83"/>
      <c r="C200"/>
      <c r="D200" s="33"/>
      <c r="E200" s="33"/>
      <c r="F200" s="33"/>
    </row>
    <row r="201" spans="2:6" x14ac:dyDescent="0.15">
      <c r="B201" s="83"/>
      <c r="C201"/>
      <c r="D201" s="33"/>
      <c r="E201" s="33"/>
      <c r="F201" s="33"/>
    </row>
    <row r="202" spans="2:6" x14ac:dyDescent="0.15">
      <c r="B202" s="83"/>
      <c r="C202"/>
      <c r="D202" s="33"/>
      <c r="E202" s="33"/>
      <c r="F202" s="33"/>
    </row>
    <row r="203" spans="2:6" x14ac:dyDescent="0.15">
      <c r="B203" s="83"/>
      <c r="C203"/>
      <c r="D203" s="33"/>
      <c r="E203" s="33"/>
      <c r="F203" s="33"/>
    </row>
    <row r="204" spans="2:6" x14ac:dyDescent="0.15">
      <c r="B204" s="83"/>
      <c r="C204"/>
      <c r="D204" s="33"/>
      <c r="E204" s="33"/>
      <c r="F204" s="33"/>
    </row>
    <row r="205" spans="2:6" x14ac:dyDescent="0.15">
      <c r="B205" s="83"/>
      <c r="C205"/>
      <c r="D205" s="33"/>
      <c r="E205" s="33"/>
      <c r="F205" s="33"/>
    </row>
    <row r="206" spans="2:6" x14ac:dyDescent="0.15">
      <c r="B206" s="83"/>
      <c r="C206"/>
      <c r="D206" s="33"/>
      <c r="E206" s="33"/>
      <c r="F206" s="33"/>
    </row>
    <row r="207" spans="2:6" x14ac:dyDescent="0.15">
      <c r="B207" s="83"/>
      <c r="C207"/>
      <c r="D207" s="33"/>
      <c r="E207" s="33"/>
      <c r="F207" s="33"/>
    </row>
    <row r="208" spans="2:6" x14ac:dyDescent="0.15">
      <c r="B208" s="83"/>
      <c r="C208"/>
      <c r="D208" s="33"/>
      <c r="E208" s="33"/>
      <c r="F208" s="33"/>
    </row>
    <row r="209" spans="2:6" x14ac:dyDescent="0.15">
      <c r="B209" s="83"/>
      <c r="C209"/>
      <c r="D209" s="33"/>
      <c r="E209" s="33"/>
      <c r="F209" s="33"/>
    </row>
    <row r="210" spans="2:6" x14ac:dyDescent="0.15">
      <c r="B210" s="83"/>
      <c r="C210"/>
      <c r="D210" s="33"/>
      <c r="E210" s="33"/>
      <c r="F210" s="33"/>
    </row>
    <row r="211" spans="2:6" x14ac:dyDescent="0.15">
      <c r="B211" s="83"/>
      <c r="C211"/>
      <c r="D211" s="33"/>
      <c r="E211" s="33"/>
      <c r="F211" s="33"/>
    </row>
    <row r="212" spans="2:6" x14ac:dyDescent="0.15">
      <c r="B212" s="83"/>
      <c r="C212"/>
      <c r="D212" s="33"/>
      <c r="E212" s="33"/>
      <c r="F212" s="33"/>
    </row>
    <row r="213" spans="2:6" x14ac:dyDescent="0.15">
      <c r="B213" s="83"/>
      <c r="C213"/>
      <c r="D213" s="33"/>
      <c r="E213" s="33"/>
      <c r="F213" s="33"/>
    </row>
    <row r="214" spans="2:6" x14ac:dyDescent="0.15">
      <c r="B214" s="83"/>
      <c r="C214"/>
      <c r="D214" s="33"/>
      <c r="E214" s="33"/>
      <c r="F214" s="33"/>
    </row>
    <row r="215" spans="2:6" x14ac:dyDescent="0.15">
      <c r="B215" s="83"/>
      <c r="C215"/>
      <c r="D215" s="33"/>
      <c r="E215" s="33"/>
      <c r="F215" s="33"/>
    </row>
    <row r="216" spans="2:6" x14ac:dyDescent="0.15">
      <c r="B216" s="83"/>
      <c r="C216"/>
      <c r="D216" s="33"/>
      <c r="E216" s="33"/>
      <c r="F216" s="33"/>
    </row>
    <row r="217" spans="2:6" x14ac:dyDescent="0.15">
      <c r="B217" s="83"/>
      <c r="C217"/>
      <c r="D217" s="33"/>
      <c r="E217" s="33"/>
      <c r="F217" s="33"/>
    </row>
    <row r="218" spans="2:6" x14ac:dyDescent="0.15">
      <c r="B218" s="83"/>
      <c r="C218"/>
      <c r="D218" s="33"/>
      <c r="E218" s="33"/>
      <c r="F218" s="33"/>
    </row>
    <row r="219" spans="2:6" x14ac:dyDescent="0.15">
      <c r="B219" s="83"/>
      <c r="C219"/>
      <c r="D219" s="33"/>
      <c r="E219" s="33"/>
      <c r="F219" s="33"/>
    </row>
    <row r="220" spans="2:6" x14ac:dyDescent="0.15">
      <c r="B220" s="83"/>
      <c r="C220"/>
      <c r="D220" s="33"/>
      <c r="E220" s="33"/>
      <c r="F220" s="33"/>
    </row>
    <row r="221" spans="2:6" x14ac:dyDescent="0.15">
      <c r="B221" s="83"/>
      <c r="C221"/>
      <c r="D221" s="33"/>
      <c r="E221" s="33"/>
      <c r="F221" s="33"/>
    </row>
    <row r="222" spans="2:6" x14ac:dyDescent="0.15">
      <c r="B222" s="83"/>
      <c r="C222"/>
      <c r="D222" s="33"/>
      <c r="E222" s="33"/>
      <c r="F222" s="33"/>
    </row>
    <row r="223" spans="2:6" x14ac:dyDescent="0.15">
      <c r="B223" s="83"/>
      <c r="C223"/>
      <c r="D223" s="33"/>
      <c r="E223" s="33"/>
      <c r="F223" s="33"/>
    </row>
    <row r="224" spans="2:6" x14ac:dyDescent="0.15">
      <c r="B224" s="83"/>
      <c r="C224"/>
      <c r="D224" s="33"/>
      <c r="E224" s="33"/>
      <c r="F224" s="33"/>
    </row>
    <row r="225" spans="2:6" x14ac:dyDescent="0.15">
      <c r="B225" s="83"/>
      <c r="C225"/>
      <c r="D225" s="33"/>
      <c r="E225" s="33"/>
      <c r="F225" s="33"/>
    </row>
    <row r="226" spans="2:6" x14ac:dyDescent="0.15">
      <c r="B226" s="83"/>
      <c r="C226"/>
      <c r="D226" s="33"/>
      <c r="E226" s="33"/>
      <c r="F226" s="33"/>
    </row>
    <row r="227" spans="2:6" x14ac:dyDescent="0.15">
      <c r="B227" s="83"/>
      <c r="C227"/>
      <c r="D227" s="33"/>
      <c r="E227" s="33"/>
      <c r="F227" s="33"/>
    </row>
    <row r="228" spans="2:6" x14ac:dyDescent="0.15">
      <c r="B228" s="83"/>
      <c r="C228"/>
    </row>
    <row r="229" spans="2:6" x14ac:dyDescent="0.15">
      <c r="C229"/>
    </row>
  </sheetData>
  <autoFilter ref="B4:F132" xr:uid="{00000000-0009-0000-0000-00000C000000}"/>
  <phoneticPr fontId="4"/>
  <pageMargins left="0.7" right="0.7" top="0.75" bottom="0.75" header="0.3" footer="0.3"/>
  <pageSetup paperSize="9" orientation="landscape" horizontalDpi="4294967293"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5798FF2-10B1-42F6-9A5E-54386D8AC71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vt:i4>
      </vt:variant>
    </vt:vector>
  </HeadingPairs>
  <TitlesOfParts>
    <vt:vector size="19" baseType="lpstr">
      <vt:lpstr>支部社協運営及び事業助成金交付要綱（R8）</vt:lpstr>
      <vt:lpstr>基本情報</vt:lpstr>
      <vt:lpstr>科目設定</vt:lpstr>
      <vt:lpstr>出納帳</vt:lpstr>
      <vt:lpstr>仕訳伝票</vt:lpstr>
      <vt:lpstr>交付申請書（様式第1号）</vt:lpstr>
      <vt:lpstr>事業計画書（様式第2号）</vt:lpstr>
      <vt:lpstr>収支予算書（様式第3号）</vt:lpstr>
      <vt:lpstr>請求書（様式第5号）</vt:lpstr>
      <vt:lpstr>実績報告書（様式第7号）</vt:lpstr>
      <vt:lpstr>事業報告書（様式第7号－②）</vt:lpstr>
      <vt:lpstr>収支決算書（様式第7号－③）</vt:lpstr>
      <vt:lpstr>返還報告書（様式第10号）</vt:lpstr>
      <vt:lpstr>収支予算書（総会用）</vt:lpstr>
      <vt:lpstr>決算報告書（総会用）</vt:lpstr>
      <vt:lpstr>現金出納</vt:lpstr>
      <vt:lpstr>'決算報告書（総会用）'!Print_Area</vt:lpstr>
      <vt:lpstr>'事業報告書（様式第7号－②）'!Print_Area</vt:lpstr>
      <vt:lpstr>出納帳!Print_Titles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SEKI</dc:creator>
  <cp:lastModifiedBy>seki-10</cp:lastModifiedBy>
  <cp:lastPrinted>2025-12-09T04:50:29Z</cp:lastPrinted>
  <dcterms:created xsi:type="dcterms:W3CDTF">2003-11-20T07:09:43Z</dcterms:created>
  <dcterms:modified xsi:type="dcterms:W3CDTF">2026-01-07T07:16:48Z</dcterms:modified>
</cp:coreProperties>
</file>