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192.168.0.201\share\リンク\地域福祉係\○支部社協\会計\（R8）その他提出様式集\"/>
    </mc:Choice>
  </mc:AlternateContent>
  <xr:revisionPtr revIDLastSave="0" documentId="13_ncr:1_{9D323CA0-1096-4D59-8650-4DCF3BE202E7}" xr6:coauthVersionLast="47" xr6:coauthVersionMax="47" xr10:uidLastSave="{00000000-0000-0000-0000-000000000000}"/>
  <bookViews>
    <workbookView xWindow="-120" yWindow="-120" windowWidth="20730" windowHeight="11040" tabRatio="683" firstSheet="1" activeTab="2" xr2:uid="{00000000-000D-0000-FFFF-FFFF00000000}"/>
  </bookViews>
  <sheets>
    <sheet name="見出し" sheetId="13" state="hidden" r:id="rId1"/>
    <sheet name="支部社協報告確認表" sheetId="60" r:id="rId2"/>
    <sheet name="基本情報" sheetId="33" r:id="rId3"/>
    <sheet name="福祉のまちづくりネットワーク会議計画書（様式第6号）" sheetId="48" r:id="rId4"/>
    <sheet name="福祉のまちづくりネットワーク会議報告書（様式第9号）" sheetId="50" r:id="rId5"/>
    <sheet name="ふれあい・いきいきサロン一覧" sheetId="59" r:id="rId6"/>
    <sheet name="子育てサロン・多世代型サロン一覧" sheetId="58" r:id="rId7"/>
    <sheet name="サロン実施報告書（様式第8号）前期" sheetId="62" r:id="rId8"/>
    <sheet name="サロン実施報告書（様式第8号）後期" sheetId="64" r:id="rId9"/>
    <sheet name="サロン精算報告書" sheetId="54" r:id="rId10"/>
    <sheet name="福祉委員名簿" sheetId="55" r:id="rId11"/>
    <sheet name="支部長報告書" sheetId="56" r:id="rId12"/>
  </sheets>
  <definedNames>
    <definedName name="_xlnm._FilterDatabase" localSheetId="5" hidden="1">ふれあい・いきいきサロン一覧!$A$1:$P$1</definedName>
    <definedName name="_xlnm.Print_Area" localSheetId="9">サロン精算報告書!$A$1:$N$30</definedName>
    <definedName name="_xlnm.Print_Area" localSheetId="11">支部長報告書!$A$1:$B$12</definedName>
    <definedName name="_xlnm.Print_Titles" localSheetId="10">福祉委員名簿!$1:$4</definedName>
    <definedName name="その他の支出">#REF!</definedName>
    <definedName name="その他の収入">#REF!</definedName>
    <definedName name="ふれあい・いきいきサロン事業">#REF!</definedName>
    <definedName name="ふれあい事業">#REF!</definedName>
    <definedName name="見守りネットワーク事業">#REF!</definedName>
    <definedName name="見守り訪問事業">#REF!</definedName>
    <definedName name="広報・啓発事業">#REF!</definedName>
    <definedName name="市社協助成金">#REF!</definedName>
    <definedName name="支出予備">#REF!</definedName>
    <definedName name="支部社協運営事業・ア">#REF!</definedName>
    <definedName name="支部社協運営事業・イ">#REF!</definedName>
    <definedName name="事業負担金収入">#REF!</definedName>
    <definedName name="収入予備">#REF!</definedName>
    <definedName name="生活支援事業">#REF!</definedName>
    <definedName name="前期繰越金">#REF!</definedName>
    <definedName name="大科目">#REF!</definedName>
    <definedName name="地域づくり事業">#REF!</definedName>
    <definedName name="福祉のまちづくりネットワーク会議事業">#REF!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5" i="62" l="1"/>
  <c r="H84" i="64"/>
  <c r="H83" i="64"/>
  <c r="H82" i="64"/>
  <c r="H81" i="64"/>
  <c r="J81" i="64" s="1"/>
  <c r="K81" i="64" s="1"/>
  <c r="H80" i="64"/>
  <c r="H79" i="64"/>
  <c r="H78" i="64"/>
  <c r="H77" i="64"/>
  <c r="H76" i="64"/>
  <c r="H75" i="64"/>
  <c r="J75" i="64" s="1"/>
  <c r="K75" i="64" s="1"/>
  <c r="H74" i="64"/>
  <c r="H73" i="64"/>
  <c r="H72" i="64"/>
  <c r="H71" i="64"/>
  <c r="H70" i="64"/>
  <c r="J70" i="64" s="1"/>
  <c r="H69" i="64"/>
  <c r="H68" i="64"/>
  <c r="H67" i="64"/>
  <c r="J67" i="64" s="1"/>
  <c r="K67" i="64" s="1"/>
  <c r="H66" i="64"/>
  <c r="H65" i="64"/>
  <c r="J65" i="64" s="1"/>
  <c r="K65" i="64" s="1"/>
  <c r="H64" i="64"/>
  <c r="H63" i="64"/>
  <c r="H62" i="64"/>
  <c r="H61" i="64"/>
  <c r="H60" i="64"/>
  <c r="H59" i="64"/>
  <c r="J59" i="64" s="1"/>
  <c r="K59" i="64" s="1"/>
  <c r="H58" i="64"/>
  <c r="H57" i="64"/>
  <c r="J57" i="64" s="1"/>
  <c r="K57" i="64" s="1"/>
  <c r="H56" i="64"/>
  <c r="H55" i="64"/>
  <c r="H54" i="64"/>
  <c r="J54" i="64" s="1"/>
  <c r="K54" i="64" s="1"/>
  <c r="H53" i="64"/>
  <c r="H52" i="64"/>
  <c r="H51" i="64"/>
  <c r="J51" i="64" s="1"/>
  <c r="K51" i="64" s="1"/>
  <c r="H50" i="64"/>
  <c r="H49" i="64"/>
  <c r="H48" i="64"/>
  <c r="H47" i="64"/>
  <c r="H46" i="64"/>
  <c r="J46" i="64" s="1"/>
  <c r="K46" i="64" s="1"/>
  <c r="H45" i="64"/>
  <c r="H44" i="64"/>
  <c r="H43" i="64"/>
  <c r="J43" i="64" s="1"/>
  <c r="K43" i="64" s="1"/>
  <c r="H42" i="64"/>
  <c r="H41" i="64"/>
  <c r="J41" i="64" s="1"/>
  <c r="K41" i="64" s="1"/>
  <c r="H40" i="64"/>
  <c r="H39" i="64"/>
  <c r="H38" i="64"/>
  <c r="H37" i="64"/>
  <c r="H36" i="64"/>
  <c r="H35" i="64"/>
  <c r="J35" i="64" s="1"/>
  <c r="K35" i="64" s="1"/>
  <c r="H34" i="64"/>
  <c r="H33" i="64"/>
  <c r="H32" i="64"/>
  <c r="H31" i="64"/>
  <c r="H30" i="64"/>
  <c r="J30" i="64" s="1"/>
  <c r="K30" i="64" s="1"/>
  <c r="H29" i="64"/>
  <c r="H28" i="64"/>
  <c r="J28" i="64" s="1"/>
  <c r="K28" i="64" s="1"/>
  <c r="H27" i="64"/>
  <c r="J27" i="64" s="1"/>
  <c r="K27" i="64" s="1"/>
  <c r="H26" i="64"/>
  <c r="H25" i="64"/>
  <c r="H24" i="64"/>
  <c r="H23" i="64"/>
  <c r="H22" i="64"/>
  <c r="J22" i="64" s="1"/>
  <c r="K22" i="64" s="1"/>
  <c r="H21" i="64"/>
  <c r="H20" i="64"/>
  <c r="J20" i="64" s="1"/>
  <c r="K20" i="64" s="1"/>
  <c r="H19" i="64"/>
  <c r="J19" i="64" s="1"/>
  <c r="K19" i="64" s="1"/>
  <c r="H18" i="64"/>
  <c r="H17" i="64"/>
  <c r="H16" i="64"/>
  <c r="H15" i="64"/>
  <c r="H14" i="64"/>
  <c r="J14" i="64" s="1"/>
  <c r="K14" i="64" s="1"/>
  <c r="H13" i="64"/>
  <c r="H12" i="64"/>
  <c r="J12" i="64" s="1"/>
  <c r="K12" i="64" s="1"/>
  <c r="H11" i="64"/>
  <c r="J11" i="64" s="1"/>
  <c r="K11" i="64" s="1"/>
  <c r="H10" i="64"/>
  <c r="H9" i="64"/>
  <c r="H8" i="64"/>
  <c r="H7" i="64"/>
  <c r="H6" i="64"/>
  <c r="H5" i="64"/>
  <c r="C25" i="62"/>
  <c r="H25" i="62"/>
  <c r="J25" i="62" s="1"/>
  <c r="K25" i="62" s="1"/>
  <c r="I25" i="62"/>
  <c r="C26" i="62"/>
  <c r="H26" i="62"/>
  <c r="I26" i="62"/>
  <c r="J26" i="62"/>
  <c r="K26" i="62"/>
  <c r="C27" i="62"/>
  <c r="H27" i="62"/>
  <c r="I27" i="62"/>
  <c r="J27" i="62"/>
  <c r="K27" i="62" s="1"/>
  <c r="C28" i="62"/>
  <c r="H28" i="62"/>
  <c r="I28" i="62"/>
  <c r="J28" i="62"/>
  <c r="K28" i="62" s="1"/>
  <c r="C29" i="62"/>
  <c r="H29" i="62"/>
  <c r="J29" i="62" s="1"/>
  <c r="K29" i="62" s="1"/>
  <c r="I29" i="62"/>
  <c r="C30" i="62"/>
  <c r="H30" i="62"/>
  <c r="J30" i="62" s="1"/>
  <c r="K30" i="62" s="1"/>
  <c r="I30" i="62"/>
  <c r="C31" i="62"/>
  <c r="H31" i="62"/>
  <c r="I31" i="62"/>
  <c r="J31" i="62"/>
  <c r="K31" i="62"/>
  <c r="C32" i="62"/>
  <c r="H32" i="62"/>
  <c r="J32" i="62" s="1"/>
  <c r="K32" i="62" s="1"/>
  <c r="I32" i="62"/>
  <c r="C33" i="62"/>
  <c r="H33" i="62"/>
  <c r="J33" i="62" s="1"/>
  <c r="K33" i="62" s="1"/>
  <c r="I33" i="62"/>
  <c r="C34" i="62"/>
  <c r="H34" i="62"/>
  <c r="I34" i="62"/>
  <c r="J34" i="62"/>
  <c r="K34" i="62"/>
  <c r="C35" i="62"/>
  <c r="H35" i="62"/>
  <c r="I35" i="62"/>
  <c r="J35" i="62"/>
  <c r="K35" i="62" s="1"/>
  <c r="C36" i="62"/>
  <c r="H36" i="62"/>
  <c r="I36" i="62"/>
  <c r="J36" i="62"/>
  <c r="K36" i="62" s="1"/>
  <c r="C37" i="62"/>
  <c r="H37" i="62"/>
  <c r="J37" i="62" s="1"/>
  <c r="K37" i="62" s="1"/>
  <c r="I37" i="62"/>
  <c r="C38" i="62"/>
  <c r="H38" i="62"/>
  <c r="J38" i="62" s="1"/>
  <c r="K38" i="62" s="1"/>
  <c r="I38" i="62"/>
  <c r="C39" i="62"/>
  <c r="H39" i="62"/>
  <c r="I39" i="62"/>
  <c r="J39" i="62"/>
  <c r="K39" i="62"/>
  <c r="C40" i="62"/>
  <c r="H40" i="62"/>
  <c r="J40" i="62" s="1"/>
  <c r="K40" i="62" s="1"/>
  <c r="I40" i="62"/>
  <c r="C41" i="62"/>
  <c r="H41" i="62"/>
  <c r="J41" i="62" s="1"/>
  <c r="K41" i="62" s="1"/>
  <c r="I41" i="62"/>
  <c r="C42" i="62"/>
  <c r="H42" i="62"/>
  <c r="I42" i="62"/>
  <c r="J42" i="62"/>
  <c r="K42" i="62"/>
  <c r="C43" i="62"/>
  <c r="H43" i="62"/>
  <c r="I43" i="62"/>
  <c r="J43" i="62"/>
  <c r="K43" i="62" s="1"/>
  <c r="C44" i="62"/>
  <c r="H44" i="62"/>
  <c r="I44" i="62"/>
  <c r="J44" i="62"/>
  <c r="K44" i="62" s="1"/>
  <c r="C45" i="62"/>
  <c r="H45" i="62"/>
  <c r="J45" i="62" s="1"/>
  <c r="K45" i="62" s="1"/>
  <c r="I45" i="62"/>
  <c r="C46" i="62"/>
  <c r="H46" i="62"/>
  <c r="J46" i="62" s="1"/>
  <c r="K46" i="62" s="1"/>
  <c r="I46" i="62"/>
  <c r="C47" i="62"/>
  <c r="H47" i="62"/>
  <c r="I47" i="62"/>
  <c r="J47" i="62"/>
  <c r="K47" i="62"/>
  <c r="C48" i="62"/>
  <c r="H48" i="62"/>
  <c r="J48" i="62" s="1"/>
  <c r="K48" i="62" s="1"/>
  <c r="I48" i="62"/>
  <c r="C49" i="62"/>
  <c r="H49" i="62"/>
  <c r="J49" i="62" s="1"/>
  <c r="K49" i="62" s="1"/>
  <c r="I49" i="62"/>
  <c r="C50" i="62"/>
  <c r="H50" i="62"/>
  <c r="I50" i="62"/>
  <c r="J50" i="62"/>
  <c r="K50" i="62"/>
  <c r="C51" i="62"/>
  <c r="H51" i="62"/>
  <c r="I51" i="62"/>
  <c r="J51" i="62"/>
  <c r="K51" i="62" s="1"/>
  <c r="C52" i="62"/>
  <c r="H52" i="62"/>
  <c r="I52" i="62"/>
  <c r="J52" i="62"/>
  <c r="K52" i="62" s="1"/>
  <c r="C53" i="62"/>
  <c r="H53" i="62"/>
  <c r="I53" i="62"/>
  <c r="J53" i="62"/>
  <c r="K53" i="62"/>
  <c r="C54" i="62"/>
  <c r="H54" i="62"/>
  <c r="J54" i="62" s="1"/>
  <c r="K54" i="62" s="1"/>
  <c r="I54" i="62"/>
  <c r="C55" i="62"/>
  <c r="H55" i="62"/>
  <c r="I55" i="62"/>
  <c r="J55" i="62"/>
  <c r="K55" i="62"/>
  <c r="C56" i="62"/>
  <c r="H56" i="62"/>
  <c r="J56" i="62" s="1"/>
  <c r="K56" i="62" s="1"/>
  <c r="I56" i="62"/>
  <c r="C57" i="62"/>
  <c r="H57" i="62"/>
  <c r="J57" i="62" s="1"/>
  <c r="K57" i="62" s="1"/>
  <c r="I57" i="62"/>
  <c r="C58" i="62"/>
  <c r="H58" i="62"/>
  <c r="I58" i="62"/>
  <c r="J58" i="62"/>
  <c r="K58" i="62"/>
  <c r="C59" i="62"/>
  <c r="H59" i="62"/>
  <c r="I59" i="62"/>
  <c r="J59" i="62"/>
  <c r="K59" i="62" s="1"/>
  <c r="C60" i="62"/>
  <c r="H60" i="62"/>
  <c r="I60" i="62"/>
  <c r="J60" i="62"/>
  <c r="K60" i="62" s="1"/>
  <c r="C61" i="62"/>
  <c r="H61" i="62"/>
  <c r="I61" i="62"/>
  <c r="J61" i="62"/>
  <c r="K61" i="62"/>
  <c r="C62" i="62"/>
  <c r="H62" i="62"/>
  <c r="J62" i="62" s="1"/>
  <c r="K62" i="62" s="1"/>
  <c r="I62" i="62"/>
  <c r="C63" i="62"/>
  <c r="H63" i="62"/>
  <c r="I63" i="62"/>
  <c r="J63" i="62"/>
  <c r="K63" i="62"/>
  <c r="C64" i="62"/>
  <c r="H64" i="62"/>
  <c r="J64" i="62" s="1"/>
  <c r="K64" i="62" s="1"/>
  <c r="I64" i="62"/>
  <c r="C65" i="62"/>
  <c r="H65" i="62"/>
  <c r="J65" i="62" s="1"/>
  <c r="K65" i="62" s="1"/>
  <c r="I65" i="62"/>
  <c r="C66" i="62"/>
  <c r="H66" i="62"/>
  <c r="I66" i="62"/>
  <c r="J66" i="62"/>
  <c r="K66" i="62"/>
  <c r="C67" i="62"/>
  <c r="H67" i="62"/>
  <c r="I67" i="62"/>
  <c r="J67" i="62"/>
  <c r="K67" i="62" s="1"/>
  <c r="C68" i="62"/>
  <c r="H68" i="62"/>
  <c r="I68" i="62"/>
  <c r="J68" i="62"/>
  <c r="K68" i="62" s="1"/>
  <c r="C69" i="62"/>
  <c r="H69" i="62"/>
  <c r="I69" i="62"/>
  <c r="J69" i="62"/>
  <c r="K69" i="62"/>
  <c r="C70" i="62"/>
  <c r="H70" i="62"/>
  <c r="J70" i="62" s="1"/>
  <c r="K70" i="62" s="1"/>
  <c r="I70" i="62"/>
  <c r="C71" i="62"/>
  <c r="H71" i="62"/>
  <c r="I71" i="62"/>
  <c r="J71" i="62"/>
  <c r="K71" i="62"/>
  <c r="C72" i="62"/>
  <c r="H72" i="62"/>
  <c r="J72" i="62" s="1"/>
  <c r="K72" i="62" s="1"/>
  <c r="I72" i="62"/>
  <c r="C73" i="62"/>
  <c r="H73" i="62"/>
  <c r="J73" i="62" s="1"/>
  <c r="K73" i="62" s="1"/>
  <c r="I73" i="62"/>
  <c r="C74" i="62"/>
  <c r="H74" i="62"/>
  <c r="I74" i="62"/>
  <c r="J74" i="62"/>
  <c r="K74" i="62"/>
  <c r="C75" i="62"/>
  <c r="H75" i="62"/>
  <c r="I75" i="62"/>
  <c r="J75" i="62"/>
  <c r="K75" i="62" s="1"/>
  <c r="C76" i="62"/>
  <c r="H76" i="62"/>
  <c r="I76" i="62"/>
  <c r="J76" i="62"/>
  <c r="K76" i="62" s="1"/>
  <c r="C77" i="62"/>
  <c r="H77" i="62"/>
  <c r="I77" i="62"/>
  <c r="J77" i="62"/>
  <c r="K77" i="62"/>
  <c r="C78" i="62"/>
  <c r="H78" i="62"/>
  <c r="J78" i="62" s="1"/>
  <c r="K78" i="62" s="1"/>
  <c r="I78" i="62"/>
  <c r="C79" i="62"/>
  <c r="H79" i="62"/>
  <c r="I79" i="62"/>
  <c r="J79" i="62"/>
  <c r="K79" i="62"/>
  <c r="C80" i="62"/>
  <c r="H80" i="62"/>
  <c r="J80" i="62" s="1"/>
  <c r="K80" i="62" s="1"/>
  <c r="I80" i="62"/>
  <c r="C81" i="62"/>
  <c r="H81" i="62"/>
  <c r="J81" i="62" s="1"/>
  <c r="K81" i="62" s="1"/>
  <c r="I81" i="62"/>
  <c r="C82" i="62"/>
  <c r="H82" i="62"/>
  <c r="I82" i="62"/>
  <c r="J82" i="62"/>
  <c r="K82" i="62"/>
  <c r="C83" i="62"/>
  <c r="H83" i="62"/>
  <c r="I83" i="62"/>
  <c r="J83" i="62"/>
  <c r="K83" i="62" s="1"/>
  <c r="C84" i="62"/>
  <c r="H84" i="62"/>
  <c r="I84" i="62"/>
  <c r="J84" i="62"/>
  <c r="K84" i="62" s="1"/>
  <c r="C23" i="62"/>
  <c r="H23" i="62"/>
  <c r="I23" i="62"/>
  <c r="J23" i="62"/>
  <c r="K23" i="62" s="1"/>
  <c r="C20" i="62"/>
  <c r="H20" i="62"/>
  <c r="I20" i="62"/>
  <c r="C21" i="62"/>
  <c r="H21" i="62"/>
  <c r="I21" i="62"/>
  <c r="H24" i="62"/>
  <c r="H22" i="62"/>
  <c r="H19" i="62"/>
  <c r="H18" i="62"/>
  <c r="H17" i="62"/>
  <c r="H16" i="62"/>
  <c r="H15" i="62"/>
  <c r="H14" i="62"/>
  <c r="H13" i="62"/>
  <c r="H12" i="62"/>
  <c r="H11" i="62"/>
  <c r="H10" i="62"/>
  <c r="H9" i="62"/>
  <c r="H8" i="62"/>
  <c r="H7" i="62"/>
  <c r="H6" i="62"/>
  <c r="H5" i="62"/>
  <c r="D26" i="54"/>
  <c r="C9" i="54"/>
  <c r="D27" i="54" s="1"/>
  <c r="M85" i="64"/>
  <c r="L85" i="64"/>
  <c r="G85" i="64"/>
  <c r="F85" i="64"/>
  <c r="E85" i="64"/>
  <c r="D85" i="64"/>
  <c r="C85" i="64"/>
  <c r="I84" i="64"/>
  <c r="J84" i="64" s="1"/>
  <c r="K84" i="64" s="1"/>
  <c r="C84" i="64"/>
  <c r="I83" i="64"/>
  <c r="J83" i="64"/>
  <c r="K83" i="64" s="1"/>
  <c r="C83" i="64"/>
  <c r="I82" i="64"/>
  <c r="J82" i="64"/>
  <c r="K82" i="64" s="1"/>
  <c r="C82" i="64"/>
  <c r="I81" i="64"/>
  <c r="C81" i="64"/>
  <c r="I80" i="64"/>
  <c r="J80" i="64"/>
  <c r="K80" i="64" s="1"/>
  <c r="C80" i="64"/>
  <c r="I79" i="64"/>
  <c r="J79" i="64"/>
  <c r="K79" i="64" s="1"/>
  <c r="C79" i="64"/>
  <c r="I78" i="64"/>
  <c r="J78" i="64"/>
  <c r="K78" i="64" s="1"/>
  <c r="C78" i="64"/>
  <c r="I77" i="64"/>
  <c r="J77" i="64" s="1"/>
  <c r="K77" i="64" s="1"/>
  <c r="C77" i="64"/>
  <c r="I76" i="64"/>
  <c r="C76" i="64"/>
  <c r="I75" i="64"/>
  <c r="C75" i="64"/>
  <c r="I74" i="64"/>
  <c r="J74" i="64"/>
  <c r="K74" i="64" s="1"/>
  <c r="C74" i="64"/>
  <c r="I73" i="64"/>
  <c r="J73" i="64"/>
  <c r="K73" i="64" s="1"/>
  <c r="C73" i="64"/>
  <c r="J72" i="64"/>
  <c r="K72" i="64" s="1"/>
  <c r="I72" i="64"/>
  <c r="C72" i="64"/>
  <c r="I71" i="64"/>
  <c r="J71" i="64"/>
  <c r="K71" i="64" s="1"/>
  <c r="C71" i="64"/>
  <c r="I70" i="64"/>
  <c r="C70" i="64"/>
  <c r="I69" i="64"/>
  <c r="J69" i="64" s="1"/>
  <c r="K69" i="64" s="1"/>
  <c r="C69" i="64"/>
  <c r="I68" i="64"/>
  <c r="J68" i="64" s="1"/>
  <c r="K68" i="64" s="1"/>
  <c r="C68" i="64"/>
  <c r="I67" i="64"/>
  <c r="C67" i="64"/>
  <c r="I66" i="64"/>
  <c r="J66" i="64"/>
  <c r="K66" i="64" s="1"/>
  <c r="C66" i="64"/>
  <c r="I65" i="64"/>
  <c r="C65" i="64"/>
  <c r="J64" i="64"/>
  <c r="K64" i="64" s="1"/>
  <c r="I64" i="64"/>
  <c r="C64" i="64"/>
  <c r="I63" i="64"/>
  <c r="J63" i="64"/>
  <c r="K63" i="64" s="1"/>
  <c r="C63" i="64"/>
  <c r="I62" i="64"/>
  <c r="J62" i="64"/>
  <c r="K62" i="64" s="1"/>
  <c r="C62" i="64"/>
  <c r="I61" i="64"/>
  <c r="J61" i="64" s="1"/>
  <c r="K61" i="64" s="1"/>
  <c r="C61" i="64"/>
  <c r="I60" i="64"/>
  <c r="C60" i="64"/>
  <c r="I59" i="64"/>
  <c r="C59" i="64"/>
  <c r="I58" i="64"/>
  <c r="J58" i="64"/>
  <c r="K58" i="64" s="1"/>
  <c r="C58" i="64"/>
  <c r="I57" i="64"/>
  <c r="C57" i="64"/>
  <c r="J56" i="64"/>
  <c r="K56" i="64" s="1"/>
  <c r="I56" i="64"/>
  <c r="C56" i="64"/>
  <c r="I55" i="64"/>
  <c r="J55" i="64"/>
  <c r="K55" i="64" s="1"/>
  <c r="C55" i="64"/>
  <c r="I54" i="64"/>
  <c r="C54" i="64"/>
  <c r="I53" i="64"/>
  <c r="J53" i="64" s="1"/>
  <c r="K53" i="64" s="1"/>
  <c r="C53" i="64"/>
  <c r="I52" i="64"/>
  <c r="J52" i="64" s="1"/>
  <c r="K52" i="64" s="1"/>
  <c r="C52" i="64"/>
  <c r="I51" i="64"/>
  <c r="C51" i="64"/>
  <c r="I50" i="64"/>
  <c r="J50" i="64"/>
  <c r="K50" i="64" s="1"/>
  <c r="C50" i="64"/>
  <c r="I49" i="64"/>
  <c r="J49" i="64"/>
  <c r="K49" i="64" s="1"/>
  <c r="C49" i="64"/>
  <c r="J48" i="64"/>
  <c r="K48" i="64" s="1"/>
  <c r="I48" i="64"/>
  <c r="C48" i="64"/>
  <c r="J47" i="64"/>
  <c r="K47" i="64" s="1"/>
  <c r="I47" i="64"/>
  <c r="C47" i="64"/>
  <c r="I46" i="64"/>
  <c r="C46" i="64"/>
  <c r="I45" i="64"/>
  <c r="J45" i="64" s="1"/>
  <c r="K45" i="64" s="1"/>
  <c r="C45" i="64"/>
  <c r="I44" i="64"/>
  <c r="J44" i="64" s="1"/>
  <c r="K44" i="64" s="1"/>
  <c r="C44" i="64"/>
  <c r="I43" i="64"/>
  <c r="C43" i="64"/>
  <c r="I42" i="64"/>
  <c r="J42" i="64"/>
  <c r="K42" i="64" s="1"/>
  <c r="C42" i="64"/>
  <c r="I41" i="64"/>
  <c r="C41" i="64"/>
  <c r="J40" i="64"/>
  <c r="K40" i="64" s="1"/>
  <c r="I40" i="64"/>
  <c r="C40" i="64"/>
  <c r="J39" i="64"/>
  <c r="K39" i="64" s="1"/>
  <c r="I39" i="64"/>
  <c r="C39" i="64"/>
  <c r="I38" i="64"/>
  <c r="J38" i="64"/>
  <c r="K38" i="64" s="1"/>
  <c r="C38" i="64"/>
  <c r="I37" i="64"/>
  <c r="J37" i="64" s="1"/>
  <c r="K37" i="64" s="1"/>
  <c r="C37" i="64"/>
  <c r="I36" i="64"/>
  <c r="C36" i="64"/>
  <c r="I35" i="64"/>
  <c r="C35" i="64"/>
  <c r="I34" i="64"/>
  <c r="J34" i="64"/>
  <c r="K34" i="64" s="1"/>
  <c r="C34" i="64"/>
  <c r="I33" i="64"/>
  <c r="J33" i="64"/>
  <c r="K33" i="64" s="1"/>
  <c r="C33" i="64"/>
  <c r="J32" i="64"/>
  <c r="K32" i="64" s="1"/>
  <c r="I32" i="64"/>
  <c r="C32" i="64"/>
  <c r="I31" i="64"/>
  <c r="J31" i="64"/>
  <c r="K31" i="64" s="1"/>
  <c r="C31" i="64"/>
  <c r="I30" i="64"/>
  <c r="C30" i="64"/>
  <c r="I29" i="64"/>
  <c r="J29" i="64" s="1"/>
  <c r="K29" i="64" s="1"/>
  <c r="C29" i="64"/>
  <c r="I28" i="64"/>
  <c r="C28" i="64"/>
  <c r="I27" i="64"/>
  <c r="C27" i="64"/>
  <c r="I26" i="64"/>
  <c r="J26" i="64"/>
  <c r="K26" i="64" s="1"/>
  <c r="C26" i="64"/>
  <c r="I25" i="64"/>
  <c r="J25" i="64"/>
  <c r="K25" i="64" s="1"/>
  <c r="C25" i="64"/>
  <c r="J24" i="64"/>
  <c r="K24" i="64" s="1"/>
  <c r="I24" i="64"/>
  <c r="C24" i="64"/>
  <c r="I23" i="64"/>
  <c r="J23" i="64"/>
  <c r="K23" i="64" s="1"/>
  <c r="C23" i="64"/>
  <c r="I22" i="64"/>
  <c r="C22" i="64"/>
  <c r="I21" i="64"/>
  <c r="J21" i="64" s="1"/>
  <c r="K21" i="64" s="1"/>
  <c r="C21" i="64"/>
  <c r="I20" i="64"/>
  <c r="C20" i="64"/>
  <c r="I19" i="64"/>
  <c r="C19" i="64"/>
  <c r="I18" i="64"/>
  <c r="J18" i="64"/>
  <c r="K18" i="64" s="1"/>
  <c r="C18" i="64"/>
  <c r="I17" i="64"/>
  <c r="J17" i="64"/>
  <c r="K17" i="64" s="1"/>
  <c r="C17" i="64"/>
  <c r="J16" i="64"/>
  <c r="K16" i="64" s="1"/>
  <c r="I16" i="64"/>
  <c r="C16" i="64"/>
  <c r="I15" i="64"/>
  <c r="J15" i="64"/>
  <c r="K15" i="64" s="1"/>
  <c r="C15" i="64"/>
  <c r="I14" i="64"/>
  <c r="C14" i="64"/>
  <c r="I13" i="64"/>
  <c r="J13" i="64" s="1"/>
  <c r="K13" i="64" s="1"/>
  <c r="C13" i="64"/>
  <c r="I12" i="64"/>
  <c r="C12" i="64"/>
  <c r="I11" i="64"/>
  <c r="C11" i="64"/>
  <c r="I10" i="64"/>
  <c r="J10" i="64"/>
  <c r="K10" i="64" s="1"/>
  <c r="C10" i="64"/>
  <c r="I9" i="64"/>
  <c r="J9" i="64"/>
  <c r="K9" i="64" s="1"/>
  <c r="C9" i="64"/>
  <c r="J8" i="64"/>
  <c r="K8" i="64" s="1"/>
  <c r="I8" i="64"/>
  <c r="C8" i="64"/>
  <c r="I7" i="64"/>
  <c r="C7" i="64"/>
  <c r="I6" i="64"/>
  <c r="C6" i="64"/>
  <c r="I5" i="64"/>
  <c r="C5" i="64"/>
  <c r="L2" i="64"/>
  <c r="B4" i="56"/>
  <c r="E3" i="55"/>
  <c r="F2" i="55"/>
  <c r="M85" i="62"/>
  <c r="L85" i="62"/>
  <c r="G85" i="62"/>
  <c r="F85" i="62"/>
  <c r="E85" i="62"/>
  <c r="D85" i="62"/>
  <c r="C85" i="62"/>
  <c r="I24" i="62"/>
  <c r="C24" i="62"/>
  <c r="I22" i="62"/>
  <c r="C22" i="62"/>
  <c r="I19" i="62"/>
  <c r="C19" i="62"/>
  <c r="I18" i="62"/>
  <c r="C18" i="62"/>
  <c r="I17" i="62"/>
  <c r="C17" i="62"/>
  <c r="I16" i="62"/>
  <c r="C16" i="62"/>
  <c r="I15" i="62"/>
  <c r="C15" i="62"/>
  <c r="I14" i="62"/>
  <c r="C14" i="62"/>
  <c r="I13" i="62"/>
  <c r="C13" i="62"/>
  <c r="I12" i="62"/>
  <c r="C12" i="62"/>
  <c r="I11" i="62"/>
  <c r="C11" i="62"/>
  <c r="I10" i="62"/>
  <c r="C10" i="62"/>
  <c r="I9" i="62"/>
  <c r="C9" i="62"/>
  <c r="I8" i="62"/>
  <c r="C8" i="62"/>
  <c r="I7" i="62"/>
  <c r="C7" i="62"/>
  <c r="I6" i="62"/>
  <c r="C6" i="62"/>
  <c r="I5" i="62"/>
  <c r="L2" i="62"/>
  <c r="G5" i="50"/>
  <c r="B3" i="50"/>
  <c r="G6" i="48"/>
  <c r="B3" i="48"/>
  <c r="J7" i="64" l="1"/>
  <c r="K7" i="64" s="1"/>
  <c r="J6" i="64"/>
  <c r="K6" i="64" s="1"/>
  <c r="J36" i="64"/>
  <c r="K36" i="64" s="1"/>
  <c r="H85" i="64"/>
  <c r="J76" i="64"/>
  <c r="K76" i="64" s="1"/>
  <c r="J60" i="64"/>
  <c r="K60" i="64" s="1"/>
  <c r="J12" i="62"/>
  <c r="K12" i="62" s="1"/>
  <c r="J20" i="62"/>
  <c r="K20" i="62" s="1"/>
  <c r="J21" i="62"/>
  <c r="K21" i="62" s="1"/>
  <c r="J9" i="62"/>
  <c r="K9" i="62" s="1"/>
  <c r="J13" i="62"/>
  <c r="K13" i="62" s="1"/>
  <c r="J17" i="62"/>
  <c r="K17" i="62" s="1"/>
  <c r="J24" i="62"/>
  <c r="K24" i="62" s="1"/>
  <c r="J7" i="62"/>
  <c r="K7" i="62" s="1"/>
  <c r="J8" i="62"/>
  <c r="K8" i="62" s="1"/>
  <c r="J15" i="62"/>
  <c r="K15" i="62" s="1"/>
  <c r="J10" i="62"/>
  <c r="K10" i="62" s="1"/>
  <c r="J11" i="62"/>
  <c r="K11" i="62" s="1"/>
  <c r="J19" i="62"/>
  <c r="K19" i="62" s="1"/>
  <c r="J18" i="62"/>
  <c r="K18" i="62" s="1"/>
  <c r="J16" i="62"/>
  <c r="K16" i="62" s="1"/>
  <c r="J6" i="62"/>
  <c r="K6" i="62" s="1"/>
  <c r="J14" i="62"/>
  <c r="K14" i="62" s="1"/>
  <c r="J22" i="62"/>
  <c r="K22" i="62" s="1"/>
  <c r="I85" i="62"/>
  <c r="H85" i="62"/>
  <c r="J85" i="62"/>
  <c r="J5" i="64"/>
  <c r="K5" i="64" s="1"/>
  <c r="H27" i="54"/>
  <c r="H30" i="54" s="1"/>
  <c r="K70" i="64"/>
  <c r="I85" i="64"/>
  <c r="J5" i="62"/>
  <c r="J85" i="64" l="1"/>
  <c r="K5" i="62"/>
  <c r="K85" i="62" s="1"/>
  <c r="K85" i="64"/>
</calcChain>
</file>

<file path=xl/sharedStrings.xml><?xml version="1.0" encoding="utf-8"?>
<sst xmlns="http://schemas.openxmlformats.org/spreadsheetml/2006/main" count="189" uniqueCount="161">
  <si>
    <t>2022年度</t>
    <rPh sb="4" eb="6">
      <t>ネンド</t>
    </rPh>
    <phoneticPr fontId="6"/>
  </si>
  <si>
    <t>関市社会福祉協議会富野支部</t>
    <rPh sb="0" eb="9">
      <t>セキシシャカイフクシキョウギカイ</t>
    </rPh>
    <rPh sb="9" eb="13">
      <t>トミノシブ</t>
    </rPh>
    <phoneticPr fontId="6"/>
  </si>
  <si>
    <t>出納簿</t>
    <rPh sb="0" eb="1">
      <t>デ</t>
    </rPh>
    <rPh sb="1" eb="2">
      <t>オサム</t>
    </rPh>
    <rPh sb="2" eb="3">
      <t>ボ</t>
    </rPh>
    <phoneticPr fontId="6"/>
  </si>
  <si>
    <t>支部社協名</t>
    <rPh sb="0" eb="5">
      <t>シブシャキョウメイ</t>
    </rPh>
    <phoneticPr fontId="6"/>
  </si>
  <si>
    <t>会計年度</t>
    <rPh sb="0" eb="4">
      <t>カイケイネンド</t>
    </rPh>
    <phoneticPr fontId="6"/>
  </si>
  <si>
    <t>実施日</t>
    <rPh sb="0" eb="3">
      <t>ジッシビ</t>
    </rPh>
    <phoneticPr fontId="6"/>
  </si>
  <si>
    <t>サロン名</t>
    <rPh sb="3" eb="4">
      <t>メイ</t>
    </rPh>
    <phoneticPr fontId="6"/>
  </si>
  <si>
    <t>会場名</t>
    <rPh sb="0" eb="3">
      <t>カイジョウメイ</t>
    </rPh>
    <phoneticPr fontId="6"/>
  </si>
  <si>
    <t>参加者数</t>
    <rPh sb="0" eb="4">
      <t>サンカシャスウ</t>
    </rPh>
    <phoneticPr fontId="6"/>
  </si>
  <si>
    <t>参加費</t>
    <rPh sb="0" eb="3">
      <t>サンカヒ</t>
    </rPh>
    <phoneticPr fontId="6"/>
  </si>
  <si>
    <t>　　年　　月　　日</t>
    <rPh sb="2" eb="3">
      <t>ネン</t>
    </rPh>
    <rPh sb="5" eb="6">
      <t>ガツ</t>
    </rPh>
    <rPh sb="8" eb="9">
      <t>ヒ</t>
    </rPh>
    <phoneticPr fontId="6"/>
  </si>
  <si>
    <t>実施回数</t>
    <rPh sb="0" eb="4">
      <t>ジッシカイスウ</t>
    </rPh>
    <phoneticPr fontId="6"/>
  </si>
  <si>
    <t>合　計</t>
    <rPh sb="0" eb="1">
      <t>ア</t>
    </rPh>
    <rPh sb="2" eb="3">
      <t>ケイ</t>
    </rPh>
    <phoneticPr fontId="6"/>
  </si>
  <si>
    <t>　具体的な実施内容（特にどのサロンでどんなことを行ったか。工夫した点など）</t>
    <rPh sb="1" eb="3">
      <t>グタイ</t>
    </rPh>
    <rPh sb="3" eb="4">
      <t>テキ</t>
    </rPh>
    <rPh sb="5" eb="9">
      <t>ジッシナイヨウ</t>
    </rPh>
    <rPh sb="10" eb="11">
      <t>トク</t>
    </rPh>
    <rPh sb="24" eb="25">
      <t>オコナ</t>
    </rPh>
    <rPh sb="29" eb="31">
      <t>クフウ</t>
    </rPh>
    <rPh sb="33" eb="34">
      <t>テン</t>
    </rPh>
    <phoneticPr fontId="6"/>
  </si>
  <si>
    <t>（様式第８号）</t>
    <rPh sb="1" eb="3">
      <t>ヨウシキ</t>
    </rPh>
    <rPh sb="3" eb="4">
      <t>ダイ</t>
    </rPh>
    <rPh sb="5" eb="6">
      <t>ゴウ</t>
    </rPh>
    <phoneticPr fontId="6"/>
  </si>
  <si>
    <t>実施内容</t>
    <rPh sb="0" eb="4">
      <t>ジッシナイヨウ</t>
    </rPh>
    <phoneticPr fontId="6"/>
  </si>
  <si>
    <t>（様式第６号）</t>
    <rPh sb="1" eb="3">
      <t>ヨウシキ</t>
    </rPh>
    <rPh sb="3" eb="4">
      <t>ダイ</t>
    </rPh>
    <rPh sb="5" eb="6">
      <t>ゴウ</t>
    </rPh>
    <phoneticPr fontId="6"/>
  </si>
  <si>
    <t>年　　　月　　　日</t>
    <rPh sb="0" eb="1">
      <t>ネン</t>
    </rPh>
    <rPh sb="4" eb="5">
      <t>ガツ</t>
    </rPh>
    <rPh sb="8" eb="9">
      <t>ニチ</t>
    </rPh>
    <phoneticPr fontId="6"/>
  </si>
  <si>
    <t>【日程・開催回数など】</t>
    <rPh sb="1" eb="3">
      <t>ニッテイ</t>
    </rPh>
    <rPh sb="4" eb="6">
      <t>カイサイ</t>
    </rPh>
    <rPh sb="6" eb="8">
      <t>カイスウ</t>
    </rPh>
    <phoneticPr fontId="6"/>
  </si>
  <si>
    <t>【開催場所】</t>
    <rPh sb="1" eb="5">
      <t>カイサイバショ</t>
    </rPh>
    <phoneticPr fontId="6"/>
  </si>
  <si>
    <t>【メンバー】</t>
    <phoneticPr fontId="6"/>
  </si>
  <si>
    <t>【内容】</t>
    <rPh sb="1" eb="3">
      <t>ナイヨウ</t>
    </rPh>
    <phoneticPr fontId="6"/>
  </si>
  <si>
    <t xml:space="preserve">テーマ：
</t>
    <phoneticPr fontId="6"/>
  </si>
  <si>
    <t xml:space="preserve">内　容：
</t>
    <rPh sb="0" eb="1">
      <t>ナイ</t>
    </rPh>
    <rPh sb="2" eb="3">
      <t>カタチ</t>
    </rPh>
    <phoneticPr fontId="6"/>
  </si>
  <si>
    <t>（様式第９号）</t>
    <rPh sb="1" eb="3">
      <t>ヨウシキ</t>
    </rPh>
    <rPh sb="3" eb="4">
      <t>ダイ</t>
    </rPh>
    <rPh sb="5" eb="6">
      <t>ゴウ</t>
    </rPh>
    <phoneticPr fontId="6"/>
  </si>
  <si>
    <t>【実施日】</t>
    <rPh sb="1" eb="4">
      <t>ジッシビ</t>
    </rPh>
    <phoneticPr fontId="6"/>
  </si>
  <si>
    <t>　　　　　　　　　　月　　　　　日　　　　　曜日　　　　　　：　　　　　～　　　　　：</t>
    <rPh sb="10" eb="11">
      <t>ガツ</t>
    </rPh>
    <rPh sb="16" eb="17">
      <t>ニチ</t>
    </rPh>
    <rPh sb="22" eb="24">
      <t>ヨウビ</t>
    </rPh>
    <phoneticPr fontId="6"/>
  </si>
  <si>
    <t>②</t>
    <phoneticPr fontId="6"/>
  </si>
  <si>
    <t>③</t>
    <phoneticPr fontId="6"/>
  </si>
  <si>
    <t>④</t>
    <phoneticPr fontId="6"/>
  </si>
  <si>
    <t>⑤</t>
    <phoneticPr fontId="6"/>
  </si>
  <si>
    <t>①</t>
    <phoneticPr fontId="6"/>
  </si>
  <si>
    <t>【テーマ】</t>
    <phoneticPr fontId="6"/>
  </si>
  <si>
    <t>【課題および今後の活動】</t>
    <rPh sb="1" eb="3">
      <t>カダイ</t>
    </rPh>
    <rPh sb="6" eb="8">
      <t>コンゴ</t>
    </rPh>
    <rPh sb="9" eb="11">
      <t>カツドウ</t>
    </rPh>
    <phoneticPr fontId="6"/>
  </si>
  <si>
    <t>助成可能額</t>
    <rPh sb="0" eb="5">
      <t>ジョセイカノウガク</t>
    </rPh>
    <phoneticPr fontId="6"/>
  </si>
  <si>
    <t>サロン助成金</t>
    <rPh sb="3" eb="6">
      <t>ジョセイキン</t>
    </rPh>
    <phoneticPr fontId="6"/>
  </si>
  <si>
    <t>経費</t>
    <rPh sb="0" eb="2">
      <t>ケイヒ</t>
    </rPh>
    <phoneticPr fontId="6"/>
  </si>
  <si>
    <t>実費</t>
    <rPh sb="0" eb="2">
      <t>ジッピ</t>
    </rPh>
    <phoneticPr fontId="6"/>
  </si>
  <si>
    <t>※経費の精算には必ずレシートまたは領収書が必要です</t>
    <rPh sb="1" eb="3">
      <t>ケイヒ</t>
    </rPh>
    <rPh sb="4" eb="6">
      <t>セイサン</t>
    </rPh>
    <rPh sb="8" eb="9">
      <t>カナラ</t>
    </rPh>
    <rPh sb="17" eb="20">
      <t>リョウシュウショ</t>
    </rPh>
    <rPh sb="21" eb="23">
      <t>ヒツヨウ</t>
    </rPh>
    <phoneticPr fontId="6"/>
  </si>
  <si>
    <t>関市社会福祉協議会</t>
    <rPh sb="0" eb="9">
      <t>セキシシャカイフクシキョウギカイ</t>
    </rPh>
    <phoneticPr fontId="6"/>
  </si>
  <si>
    <t>支部長名</t>
    <rPh sb="0" eb="4">
      <t>シブチョウメイ</t>
    </rPh>
    <phoneticPr fontId="6"/>
  </si>
  <si>
    <t>会長名</t>
    <rPh sb="0" eb="3">
      <t>カイチョウメイ</t>
    </rPh>
    <phoneticPr fontId="6"/>
  </si>
  <si>
    <t>会 長　 　北 瀨　 美 幸</t>
    <rPh sb="0" eb="1">
      <t>カイ</t>
    </rPh>
    <rPh sb="2" eb="3">
      <t>チョウ</t>
    </rPh>
    <rPh sb="6" eb="7">
      <t>キタ</t>
    </rPh>
    <rPh sb="8" eb="9">
      <t>セ</t>
    </rPh>
    <rPh sb="11" eb="12">
      <t>ミ</t>
    </rPh>
    <rPh sb="13" eb="14">
      <t>サチ</t>
    </rPh>
    <phoneticPr fontId="6"/>
  </si>
  <si>
    <t>福祉のまちづくりネットワーク会議計画書</t>
    <rPh sb="0" eb="2">
      <t>フクシ</t>
    </rPh>
    <rPh sb="14" eb="16">
      <t>カイギ</t>
    </rPh>
    <rPh sb="16" eb="19">
      <t>ケイカクショ</t>
    </rPh>
    <phoneticPr fontId="6"/>
  </si>
  <si>
    <t>福祉のまちづくりネットワーク会議報告書</t>
    <rPh sb="0" eb="2">
      <t>フクシ</t>
    </rPh>
    <rPh sb="14" eb="16">
      <t>カイギ</t>
    </rPh>
    <rPh sb="16" eb="19">
      <t>ホウコクショ</t>
    </rPh>
    <phoneticPr fontId="6"/>
  </si>
  <si>
    <t>開 催 日</t>
    <rPh sb="0" eb="1">
      <t>カイ</t>
    </rPh>
    <rPh sb="2" eb="3">
      <t>サイ</t>
    </rPh>
    <rPh sb="4" eb="5">
      <t>ニチ</t>
    </rPh>
    <phoneticPr fontId="6"/>
  </si>
  <si>
    <t>内　　容</t>
    <rPh sb="0" eb="1">
      <t>ウチ</t>
    </rPh>
    <rPh sb="3" eb="4">
      <t>ヨウ</t>
    </rPh>
    <phoneticPr fontId="6"/>
  </si>
  <si>
    <t>№</t>
  </si>
  <si>
    <t>住　　　所</t>
  </si>
  <si>
    <t>電話番号</t>
  </si>
  <si>
    <t>自治会名</t>
  </si>
  <si>
    <t>備考
（前任者氏名他）</t>
    <rPh sb="4" eb="6">
      <t>ゼンニン</t>
    </rPh>
    <rPh sb="6" eb="7">
      <t>シャ</t>
    </rPh>
    <rPh sb="7" eb="9">
      <t>シメイ</t>
    </rPh>
    <rPh sb="9" eb="10">
      <t>ホカ</t>
    </rPh>
    <phoneticPr fontId="6"/>
  </si>
  <si>
    <t>　　　　この度、私が支部長に選任されましたので、ここにご報告いたします。</t>
  </si>
  <si>
    <r>
      <t>支</t>
    </r>
    <r>
      <rPr>
        <sz val="12"/>
        <rFont val="Century"/>
        <family val="1"/>
      </rPr>
      <t xml:space="preserve"> </t>
    </r>
    <r>
      <rPr>
        <sz val="12"/>
        <rFont val="ＭＳ 明朝"/>
        <family val="1"/>
        <charset val="128"/>
      </rPr>
      <t>部</t>
    </r>
    <r>
      <rPr>
        <sz val="12"/>
        <rFont val="Century"/>
        <family val="1"/>
      </rPr>
      <t xml:space="preserve"> </t>
    </r>
    <r>
      <rPr>
        <sz val="12"/>
        <rFont val="ＭＳ 明朝"/>
        <family val="1"/>
        <charset val="128"/>
      </rPr>
      <t>名</t>
    </r>
  </si>
  <si>
    <t>生年月日</t>
  </si>
  <si>
    <t>住　　所</t>
  </si>
  <si>
    <r>
      <t>連</t>
    </r>
    <r>
      <rPr>
        <sz val="12"/>
        <rFont val="Century"/>
        <family val="1"/>
      </rPr>
      <t xml:space="preserve"> </t>
    </r>
    <r>
      <rPr>
        <sz val="12"/>
        <rFont val="ＭＳ 明朝"/>
        <family val="1"/>
        <charset val="128"/>
      </rPr>
      <t>絡</t>
    </r>
    <r>
      <rPr>
        <sz val="12"/>
        <rFont val="Century"/>
        <family val="1"/>
      </rPr>
      <t xml:space="preserve"> </t>
    </r>
    <r>
      <rPr>
        <sz val="12"/>
        <rFont val="ＭＳ 明朝"/>
        <family val="1"/>
        <charset val="128"/>
      </rPr>
      <t>先</t>
    </r>
  </si>
  <si>
    <t>E-mail</t>
  </si>
  <si>
    <t>ふりがな
支部長名</t>
    <phoneticPr fontId="6"/>
  </si>
  <si>
    <t>　　　　令和　　　年　　　月　　　日</t>
    <phoneticPr fontId="6"/>
  </si>
  <si>
    <t>電話番号（　　　　　）　　　  －</t>
    <phoneticPr fontId="6"/>
  </si>
  <si>
    <t>Ｆ Ａ Ｘ（　　　　　）　　　  －</t>
    <phoneticPr fontId="6"/>
  </si>
  <si>
    <t>携帯電話（　　　　　）　　　  －</t>
    <phoneticPr fontId="6"/>
  </si>
  <si>
    <t xml:space="preserve"> 関市</t>
    <phoneticPr fontId="6"/>
  </si>
  <si>
    <t>関市社会福祉協議会　支部長報告書</t>
    <rPh sb="13" eb="16">
      <t>ホウコクショ</t>
    </rPh>
    <phoneticPr fontId="6"/>
  </si>
  <si>
    <t>福祉委員任期</t>
    <phoneticPr fontId="6"/>
  </si>
  <si>
    <t>　　　　　　　　年　　　　月　　　　日生</t>
    <phoneticPr fontId="6"/>
  </si>
  <si>
    <t>　〒</t>
    <phoneticPr fontId="6"/>
  </si>
  <si>
    <t>任期：</t>
    <phoneticPr fontId="6"/>
  </si>
  <si>
    <t>福　祉　委　員　名　簿</t>
    <phoneticPr fontId="6"/>
  </si>
  <si>
    <t>フリガナ
氏　　名</t>
    <rPh sb="5" eb="6">
      <t>シ</t>
    </rPh>
    <rPh sb="8" eb="9">
      <t>ナ</t>
    </rPh>
    <phoneticPr fontId="6"/>
  </si>
  <si>
    <t>支部名</t>
  </si>
  <si>
    <t>サロン名</t>
  </si>
  <si>
    <t>会場名</t>
  </si>
  <si>
    <t>立ち上げ日</t>
  </si>
  <si>
    <t>今年度実施計画の有無</t>
    <rPh sb="0" eb="3">
      <t>コンネンド</t>
    </rPh>
    <rPh sb="3" eb="5">
      <t>ジッシ</t>
    </rPh>
    <rPh sb="5" eb="7">
      <t>ケイカク</t>
    </rPh>
    <rPh sb="8" eb="10">
      <t>ウム</t>
    </rPh>
    <phoneticPr fontId="31"/>
  </si>
  <si>
    <t>開催日時</t>
  </si>
  <si>
    <t>年間実施回数</t>
  </si>
  <si>
    <t>参加人数平均</t>
  </si>
  <si>
    <t>参加費(1人)</t>
  </si>
  <si>
    <t>対象</t>
  </si>
  <si>
    <t>実施内容</t>
  </si>
  <si>
    <t>代表者名</t>
  </si>
  <si>
    <t>連絡先</t>
  </si>
  <si>
    <t>郵便番号</t>
  </si>
  <si>
    <t>住所</t>
  </si>
  <si>
    <t>備考</t>
  </si>
  <si>
    <t>ふれあい・いきいきサロン実施報告書（前期）</t>
    <rPh sb="12" eb="17">
      <t>ジッシホウコクショ</t>
    </rPh>
    <rPh sb="18" eb="20">
      <t>ゼンキ</t>
    </rPh>
    <phoneticPr fontId="6"/>
  </si>
  <si>
    <t>支部社協報告様式確認表</t>
    <rPh sb="0" eb="2">
      <t>シブ</t>
    </rPh>
    <rPh sb="2" eb="4">
      <t>シャキョウ</t>
    </rPh>
    <rPh sb="4" eb="6">
      <t>ホウコク</t>
    </rPh>
    <rPh sb="6" eb="8">
      <t>ヨウシキ</t>
    </rPh>
    <rPh sb="8" eb="10">
      <t>カクニン</t>
    </rPh>
    <rPh sb="10" eb="11">
      <t>ヒョウ</t>
    </rPh>
    <phoneticPr fontId="31"/>
  </si>
  <si>
    <t>下記について、変更があり次第都度内容を更新し、データにより提出してください。</t>
    <rPh sb="0" eb="2">
      <t>カキ</t>
    </rPh>
    <rPh sb="7" eb="9">
      <t>ヘンコウ</t>
    </rPh>
    <rPh sb="12" eb="14">
      <t>シダイ</t>
    </rPh>
    <rPh sb="14" eb="16">
      <t>ツド</t>
    </rPh>
    <rPh sb="16" eb="18">
      <t>ナイヨウ</t>
    </rPh>
    <rPh sb="19" eb="21">
      <t>コウシン</t>
    </rPh>
    <rPh sb="29" eb="31">
      <t>テイシュツ</t>
    </rPh>
    <phoneticPr fontId="31"/>
  </si>
  <si>
    <t>提出物</t>
    <phoneticPr fontId="31"/>
  </si>
  <si>
    <t>入力方法</t>
    <rPh sb="0" eb="2">
      <t>ニュウリョク</t>
    </rPh>
    <rPh sb="2" eb="4">
      <t>ホウホウ</t>
    </rPh>
    <phoneticPr fontId="31"/>
  </si>
  <si>
    <t>福祉のまちづくりネットワーク会議計画書</t>
    <rPh sb="0" eb="2">
      <t>フクシ</t>
    </rPh>
    <rPh sb="14" eb="16">
      <t>カイギ</t>
    </rPh>
    <rPh sb="16" eb="19">
      <t>ケイカクショ</t>
    </rPh>
    <phoneticPr fontId="31"/>
  </si>
  <si>
    <t>福祉のまちづくりネットワーク会議の開催前に提出してください。</t>
    <rPh sb="17" eb="19">
      <t>カイサイ</t>
    </rPh>
    <rPh sb="19" eb="20">
      <t>マエ</t>
    </rPh>
    <rPh sb="21" eb="23">
      <t>テイシュツ</t>
    </rPh>
    <phoneticPr fontId="31"/>
  </si>
  <si>
    <t>福祉のまちづくりネットワーク会議報告書</t>
    <rPh sb="0" eb="2">
      <t>フクシ</t>
    </rPh>
    <rPh sb="14" eb="16">
      <t>カイギ</t>
    </rPh>
    <rPh sb="16" eb="19">
      <t>ホウコクショ</t>
    </rPh>
    <phoneticPr fontId="31"/>
  </si>
  <si>
    <t>福祉のまちづくりネットワーク会議の終了後速やかに提出してください。</t>
    <rPh sb="17" eb="20">
      <t>シュウリョウゴ</t>
    </rPh>
    <rPh sb="20" eb="21">
      <t>スミ</t>
    </rPh>
    <rPh sb="24" eb="26">
      <t>テイシュツ</t>
    </rPh>
    <phoneticPr fontId="31"/>
  </si>
  <si>
    <t>ふれあい・いきいきサロン一覧</t>
    <rPh sb="12" eb="14">
      <t>イチラン</t>
    </rPh>
    <phoneticPr fontId="31"/>
  </si>
  <si>
    <t>子育てサロン・多世代型サロン一覧</t>
    <rPh sb="0" eb="2">
      <t>コソダ</t>
    </rPh>
    <rPh sb="7" eb="11">
      <t>タセダイガタ</t>
    </rPh>
    <rPh sb="14" eb="16">
      <t>イチラン</t>
    </rPh>
    <phoneticPr fontId="31"/>
  </si>
  <si>
    <t>ふれあい・いきいきサロン実施報告書（前期分）</t>
    <rPh sb="12" eb="14">
      <t>ジッシ</t>
    </rPh>
    <rPh sb="14" eb="17">
      <t>ホウコクショ</t>
    </rPh>
    <rPh sb="18" eb="20">
      <t>ゼンキ</t>
    </rPh>
    <rPh sb="20" eb="21">
      <t>ブン</t>
    </rPh>
    <phoneticPr fontId="31"/>
  </si>
  <si>
    <t>ふれあい・いきいきサロン実施報告書（後期分）</t>
    <rPh sb="12" eb="14">
      <t>ジッシ</t>
    </rPh>
    <rPh sb="14" eb="17">
      <t>ホウコクショ</t>
    </rPh>
    <rPh sb="18" eb="20">
      <t>コウキ</t>
    </rPh>
    <rPh sb="20" eb="21">
      <t>ブン</t>
    </rPh>
    <phoneticPr fontId="31"/>
  </si>
  <si>
    <t>福祉委員名簿の変更</t>
    <rPh sb="0" eb="2">
      <t>フクシ</t>
    </rPh>
    <rPh sb="2" eb="4">
      <t>イイン</t>
    </rPh>
    <rPh sb="4" eb="6">
      <t>メイボ</t>
    </rPh>
    <rPh sb="7" eb="9">
      <t>ヘンコウ</t>
    </rPh>
    <phoneticPr fontId="31"/>
  </si>
  <si>
    <t>福祉委員に変更がある場合には、福祉員名簿を赤字で訂正の上、提出してください。
※「基本情報」の「福祉委員任期」についても別途変更してください。</t>
    <rPh sb="0" eb="2">
      <t>フクシ</t>
    </rPh>
    <rPh sb="2" eb="4">
      <t>イイン</t>
    </rPh>
    <rPh sb="5" eb="7">
      <t>ヘンコウ</t>
    </rPh>
    <rPh sb="10" eb="12">
      <t>バアイ</t>
    </rPh>
    <rPh sb="15" eb="17">
      <t>フクシ</t>
    </rPh>
    <rPh sb="17" eb="18">
      <t>イン</t>
    </rPh>
    <rPh sb="18" eb="20">
      <t>メイボ</t>
    </rPh>
    <rPh sb="21" eb="23">
      <t>アカジ</t>
    </rPh>
    <rPh sb="24" eb="26">
      <t>テイセイ</t>
    </rPh>
    <rPh sb="27" eb="28">
      <t>ウエ</t>
    </rPh>
    <rPh sb="29" eb="31">
      <t>テイシュツ</t>
    </rPh>
    <rPh sb="60" eb="62">
      <t>ベット</t>
    </rPh>
    <rPh sb="62" eb="64">
      <t>ヘンコウ</t>
    </rPh>
    <phoneticPr fontId="31"/>
  </si>
  <si>
    <t>関市社会福祉協議会 支部長報告書</t>
    <rPh sb="0" eb="9">
      <t>セキシシャカイフクシキョウギカイ</t>
    </rPh>
    <rPh sb="10" eb="15">
      <t>シブチョウホウコク</t>
    </rPh>
    <rPh sb="15" eb="16">
      <t>ショ</t>
    </rPh>
    <phoneticPr fontId="31"/>
  </si>
  <si>
    <t>令和</t>
    <rPh sb="0" eb="2">
      <t>レイワ</t>
    </rPh>
    <phoneticPr fontId="6"/>
  </si>
  <si>
    <t>年</t>
    <rPh sb="0" eb="1">
      <t>ネン</t>
    </rPh>
    <phoneticPr fontId="6"/>
  </si>
  <si>
    <t>月</t>
    <rPh sb="0" eb="1">
      <t>ガツ</t>
    </rPh>
    <phoneticPr fontId="6"/>
  </si>
  <si>
    <t>日</t>
    <rPh sb="0" eb="1">
      <t>ニチ</t>
    </rPh>
    <phoneticPr fontId="6"/>
  </si>
  <si>
    <t>（</t>
    <phoneticPr fontId="6"/>
  </si>
  <si>
    <t>）</t>
    <phoneticPr fontId="6"/>
  </si>
  <si>
    <t>～</t>
    <phoneticPr fontId="6"/>
  </si>
  <si>
    <t>会場名</t>
    <rPh sb="0" eb="2">
      <t>カイジョウ</t>
    </rPh>
    <rPh sb="2" eb="3">
      <t>メイ</t>
    </rPh>
    <phoneticPr fontId="6"/>
  </si>
  <si>
    <t>（C)－（D)－（E)＝</t>
    <phoneticPr fontId="6"/>
  </si>
  <si>
    <t>参加者数：（A＋B）＝</t>
    <rPh sb="0" eb="3">
      <t>サンカシャ</t>
    </rPh>
    <rPh sb="3" eb="4">
      <t>スウ</t>
    </rPh>
    <phoneticPr fontId="6"/>
  </si>
  <si>
    <t>利用者数：（A）</t>
    <rPh sb="0" eb="4">
      <t>リヨウシャスウ</t>
    </rPh>
    <phoneticPr fontId="6"/>
  </si>
  <si>
    <t>スタッフ数：（B）</t>
    <rPh sb="4" eb="5">
      <t>スウ</t>
    </rPh>
    <phoneticPr fontId="6"/>
  </si>
  <si>
    <t>サロン助成金【1回の上限】＝</t>
    <rPh sb="3" eb="5">
      <t>ジョセイ</t>
    </rPh>
    <rPh sb="5" eb="6">
      <t>キン</t>
    </rPh>
    <rPh sb="8" eb="9">
      <t>カイ</t>
    </rPh>
    <rPh sb="10" eb="12">
      <t>ジョウゲン</t>
    </rPh>
    <phoneticPr fontId="6"/>
  </si>
  <si>
    <t>サロン助成金：（F)</t>
    <phoneticPr fontId="6"/>
  </si>
  <si>
    <t>4月～9月に実施したふれあい・いきいきサロンの実施状況を入力してください。
※領収書（原本）を提出してください。確認後返却いたします。</t>
    <rPh sb="1" eb="2">
      <t>ガツ</t>
    </rPh>
    <rPh sb="4" eb="5">
      <t>ガツ</t>
    </rPh>
    <rPh sb="6" eb="8">
      <t>ジッシ</t>
    </rPh>
    <rPh sb="23" eb="25">
      <t>ジッシ</t>
    </rPh>
    <rPh sb="25" eb="27">
      <t>ジョウキョウ</t>
    </rPh>
    <rPh sb="28" eb="30">
      <t>ニュウリョク</t>
    </rPh>
    <rPh sb="39" eb="42">
      <t>リョウシュウショ</t>
    </rPh>
    <rPh sb="43" eb="45">
      <t>ゲンポン</t>
    </rPh>
    <rPh sb="47" eb="49">
      <t>テイシュツ</t>
    </rPh>
    <rPh sb="56" eb="59">
      <t>カクニンゴ</t>
    </rPh>
    <rPh sb="59" eb="61">
      <t>ヘンキャク</t>
    </rPh>
    <phoneticPr fontId="31"/>
  </si>
  <si>
    <t>10月～3月に実施したふれあい・いきいきサロンの実施状況を入力してください。
※別途領収書（原本）を提出してください。確認後返却します。</t>
    <rPh sb="2" eb="3">
      <t>ガツ</t>
    </rPh>
    <rPh sb="5" eb="6">
      <t>ガツ</t>
    </rPh>
    <rPh sb="7" eb="9">
      <t>ジッシ</t>
    </rPh>
    <rPh sb="24" eb="26">
      <t>ジッシ</t>
    </rPh>
    <rPh sb="26" eb="28">
      <t>ジョウキョウ</t>
    </rPh>
    <rPh sb="29" eb="31">
      <t>ニュウリョク</t>
    </rPh>
    <rPh sb="40" eb="42">
      <t>ベット</t>
    </rPh>
    <rPh sb="42" eb="45">
      <t>リョウシュウショ</t>
    </rPh>
    <rPh sb="46" eb="48">
      <t>ゲンポン</t>
    </rPh>
    <rPh sb="50" eb="52">
      <t>テイシュツ</t>
    </rPh>
    <rPh sb="59" eb="62">
      <t>カクニンゴ</t>
    </rPh>
    <rPh sb="62" eb="64">
      <t>ヘンキャク</t>
    </rPh>
    <phoneticPr fontId="31"/>
  </si>
  <si>
    <t>立ち上げ日</t>
    <rPh sb="0" eb="1">
      <t>タ</t>
    </rPh>
    <rPh sb="2" eb="3">
      <t>ア</t>
    </rPh>
    <rPh sb="4" eb="5">
      <t>ビ</t>
    </rPh>
    <phoneticPr fontId="6"/>
  </si>
  <si>
    <t>今年度実施計画の有無</t>
    <rPh sb="0" eb="7">
      <t>コンネンドジッシケイカク</t>
    </rPh>
    <rPh sb="8" eb="10">
      <t>ウム</t>
    </rPh>
    <phoneticPr fontId="6"/>
  </si>
  <si>
    <t>開催日時</t>
    <rPh sb="0" eb="4">
      <t>カイサイニチジ</t>
    </rPh>
    <phoneticPr fontId="6"/>
  </si>
  <si>
    <t>年間実施回数</t>
    <rPh sb="0" eb="6">
      <t>ネンカンジッシカイスウ</t>
    </rPh>
    <phoneticPr fontId="6"/>
  </si>
  <si>
    <t>参加人数平均</t>
    <rPh sb="0" eb="6">
      <t>サンカニンズヘイキン</t>
    </rPh>
    <phoneticPr fontId="6"/>
  </si>
  <si>
    <t>参加費（１人）</t>
    <rPh sb="0" eb="3">
      <t>サンカヒ</t>
    </rPh>
    <rPh sb="5" eb="6">
      <t>ニン</t>
    </rPh>
    <phoneticPr fontId="6"/>
  </si>
  <si>
    <t>対象</t>
    <rPh sb="0" eb="2">
      <t>タイショウ</t>
    </rPh>
    <phoneticPr fontId="6"/>
  </si>
  <si>
    <t>代表者名</t>
    <rPh sb="0" eb="3">
      <t>ダイヒョウシャ</t>
    </rPh>
    <rPh sb="3" eb="4">
      <t>メイ</t>
    </rPh>
    <phoneticPr fontId="6"/>
  </si>
  <si>
    <t>連絡先</t>
    <rPh sb="0" eb="3">
      <t>レンラクサキ</t>
    </rPh>
    <phoneticPr fontId="6"/>
  </si>
  <si>
    <t>郵便番号</t>
    <rPh sb="0" eb="4">
      <t>ユウビンバンゴウ</t>
    </rPh>
    <phoneticPr fontId="6"/>
  </si>
  <si>
    <t>住所</t>
    <rPh sb="0" eb="2">
      <t>ジュウショ</t>
    </rPh>
    <phoneticPr fontId="6"/>
  </si>
  <si>
    <t>備考</t>
    <rPh sb="0" eb="2">
      <t>ビコウ</t>
    </rPh>
    <phoneticPr fontId="6"/>
  </si>
  <si>
    <t>自主財源</t>
    <rPh sb="0" eb="4">
      <t>ジシュザイゲン</t>
    </rPh>
    <phoneticPr fontId="6"/>
  </si>
  <si>
    <t>ふれあい事業
から補填</t>
    <rPh sb="4" eb="6">
      <t>ジギョウ</t>
    </rPh>
    <rPh sb="9" eb="11">
      <t>ホテン</t>
    </rPh>
    <phoneticPr fontId="6"/>
  </si>
  <si>
    <t>その他支出
から補填</t>
    <rPh sb="2" eb="5">
      <t>タシシュツ</t>
    </rPh>
    <rPh sb="8" eb="10">
      <t>ホテン</t>
    </rPh>
    <phoneticPr fontId="6"/>
  </si>
  <si>
    <t>ふれあい・いきいきサロン実施報告書（後期）</t>
    <rPh sb="12" eb="17">
      <t>ジッシホウコクショ</t>
    </rPh>
    <rPh sb="18" eb="20">
      <t>コウキ</t>
    </rPh>
    <phoneticPr fontId="6"/>
  </si>
  <si>
    <t>サロン助成金【200円×人数】＝</t>
    <rPh sb="3" eb="6">
      <t>ジョセイキン</t>
    </rPh>
    <rPh sb="10" eb="11">
      <t>エン</t>
    </rPh>
    <rPh sb="12" eb="13">
      <t>ニン</t>
    </rPh>
    <rPh sb="13" eb="14">
      <t>スウ</t>
    </rPh>
    <phoneticPr fontId="6"/>
  </si>
  <si>
    <t>※左記３つの金額のうち最少額がサロン助成金となる</t>
    <rPh sb="1" eb="2">
      <t>ヒダリ</t>
    </rPh>
    <phoneticPr fontId="6"/>
  </si>
  <si>
    <t>【支出科目】ふれあいいきいきサロン事業</t>
    <rPh sb="1" eb="3">
      <t>シシュツ</t>
    </rPh>
    <rPh sb="3" eb="5">
      <t>カモク</t>
    </rPh>
    <phoneticPr fontId="6"/>
  </si>
  <si>
    <t>【支出科目】ふれあい事業orその他支出</t>
    <rPh sb="1" eb="5">
      <t>シシュツカモク</t>
    </rPh>
    <rPh sb="10" eb="12">
      <t>ジギョウ</t>
    </rPh>
    <rPh sb="16" eb="19">
      <t>タシシュツ</t>
    </rPh>
    <phoneticPr fontId="6"/>
  </si>
  <si>
    <t>支部社協記入欄</t>
    <rPh sb="0" eb="4">
      <t>シブシャキョウ</t>
    </rPh>
    <rPh sb="4" eb="7">
      <t>キニュウラン</t>
    </rPh>
    <phoneticPr fontId="6"/>
  </si>
  <si>
    <t>←下部にレシートや領収書を添付</t>
    <rPh sb="1" eb="3">
      <t>カブ</t>
    </rPh>
    <rPh sb="9" eb="12">
      <t>リョウシュウショ</t>
    </rPh>
    <rPh sb="13" eb="15">
      <t>テンプ</t>
    </rPh>
    <phoneticPr fontId="6"/>
  </si>
  <si>
    <t>〈レシート・領収書〉</t>
    <rPh sb="6" eb="9">
      <t>リョウシュウショ</t>
    </rPh>
    <phoneticPr fontId="6"/>
  </si>
  <si>
    <t>※ふれあい事業から補填する場合は
　　人数×100円以上徴収</t>
    <rPh sb="5" eb="7">
      <t>ジギョウ</t>
    </rPh>
    <rPh sb="9" eb="11">
      <t>ホテン</t>
    </rPh>
    <rPh sb="13" eb="15">
      <t>バアイ</t>
    </rPh>
    <rPh sb="19" eb="21">
      <t>ニンズウ</t>
    </rPh>
    <rPh sb="25" eb="26">
      <t>エン</t>
    </rPh>
    <rPh sb="26" eb="28">
      <t>イジョウ</t>
    </rPh>
    <rPh sb="28" eb="30">
      <t>チョウシュウ</t>
    </rPh>
    <phoneticPr fontId="6"/>
  </si>
  <si>
    <t>※サロンが持つ自主財源
   例）自治会等からの補助金など</t>
    <rPh sb="5" eb="6">
      <t>モ</t>
    </rPh>
    <rPh sb="7" eb="11">
      <t>ジシュザイゲン</t>
    </rPh>
    <rPh sb="15" eb="16">
      <t>レイ</t>
    </rPh>
    <rPh sb="17" eb="20">
      <t>ジチカイ</t>
    </rPh>
    <rPh sb="20" eb="21">
      <t>トウ</t>
    </rPh>
    <rPh sb="24" eb="26">
      <t>ホジョ</t>
    </rPh>
    <rPh sb="26" eb="27">
      <t>キン</t>
    </rPh>
    <phoneticPr fontId="6"/>
  </si>
  <si>
    <t xml:space="preserve">ふれあい・いきいきサロン 報告及び精算書  </t>
    <rPh sb="13" eb="15">
      <t>ホウコク</t>
    </rPh>
    <rPh sb="15" eb="16">
      <t>オヨ</t>
    </rPh>
    <rPh sb="17" eb="20">
      <t>セイサンショ</t>
    </rPh>
    <phoneticPr fontId="6"/>
  </si>
  <si>
    <t>自主財源：（E）</t>
    <rPh sb="0" eb="4">
      <t>ジシュザイゲン</t>
    </rPh>
    <phoneticPr fontId="6"/>
  </si>
  <si>
    <t>参加費：（D）</t>
    <phoneticPr fontId="6"/>
  </si>
  <si>
    <t>経費合計：（C）</t>
    <rPh sb="0" eb="2">
      <t>ケイヒ</t>
    </rPh>
    <rPh sb="2" eb="4">
      <t>ゴウケイ</t>
    </rPh>
    <phoneticPr fontId="6"/>
  </si>
  <si>
    <t>超過分を補填する場合：（C)－(D)－(E)－(F)＝</t>
    <rPh sb="0" eb="3">
      <t>チョウカブン</t>
    </rPh>
    <rPh sb="4" eb="6">
      <t>ホテン</t>
    </rPh>
    <rPh sb="8" eb="10">
      <t>バアイ</t>
    </rPh>
    <phoneticPr fontId="6"/>
  </si>
  <si>
    <t>支部名</t>
    <rPh sb="0" eb="2">
      <t>シブ</t>
    </rPh>
    <rPh sb="2" eb="3">
      <t>メイ</t>
    </rPh>
    <phoneticPr fontId="6"/>
  </si>
  <si>
    <t>わかくさ支部</t>
    <rPh sb="4" eb="6">
      <t>シブ</t>
    </rPh>
    <phoneticPr fontId="6"/>
  </si>
  <si>
    <t>若草太郎</t>
    <rPh sb="0" eb="2">
      <t>ワカクサ</t>
    </rPh>
    <rPh sb="2" eb="4">
      <t>タロウ</t>
    </rPh>
    <phoneticPr fontId="6"/>
  </si>
  <si>
    <t>※継続していただける方は、№に○印をお願いいたします。</t>
    <phoneticPr fontId="6"/>
  </si>
  <si>
    <t>実費－助成可能額</t>
    <rPh sb="0" eb="2">
      <t>ジッピ</t>
    </rPh>
    <rPh sb="3" eb="8">
      <t>ジョセイカノウガク</t>
    </rPh>
    <phoneticPr fontId="6"/>
  </si>
  <si>
    <t>令和８年度</t>
    <rPh sb="0" eb="2">
      <t>レイワ</t>
    </rPh>
    <rPh sb="3" eb="5">
      <t>ネンド</t>
    </rPh>
    <phoneticPr fontId="6"/>
  </si>
  <si>
    <t>（令和8年4月1日から令和9年3月31日）</t>
    <rPh sb="1" eb="3">
      <t>レイワ</t>
    </rPh>
    <rPh sb="4" eb="5">
      <t>ネン</t>
    </rPh>
    <rPh sb="6" eb="7">
      <t>ガツ</t>
    </rPh>
    <rPh sb="8" eb="9">
      <t>ニチ</t>
    </rPh>
    <rPh sb="11" eb="13">
      <t>レイワ</t>
    </rPh>
    <rPh sb="14" eb="15">
      <t>ネン</t>
    </rPh>
    <rPh sb="16" eb="17">
      <t>ガツ</t>
    </rPh>
    <rPh sb="19" eb="20">
      <t>ニチ</t>
    </rPh>
    <phoneticPr fontId="6"/>
  </si>
  <si>
    <t>令和8年4月1日から令和10年3月31日</t>
    <phoneticPr fontId="6"/>
  </si>
  <si>
    <t>支部長の交代がある場合はご提出ください。</t>
    <rPh sb="0" eb="3">
      <t>シブチョウ</t>
    </rPh>
    <rPh sb="4" eb="6">
      <t>コウタイ</t>
    </rPh>
    <rPh sb="9" eb="11">
      <t>バアイ</t>
    </rPh>
    <rPh sb="13" eb="15">
      <t>テイシュツ</t>
    </rPh>
    <phoneticPr fontId="31"/>
  </si>
  <si>
    <t>※年度実施計画が「有」のサロンについてのみ「サロン保険」の加入をいたします。サロン保険は「参加人数」「場所」を指定して加入しています。特に場所が指定と違う場合保険金がおりない可能性がありますので必ず実態に合わせて入力をしてください。</t>
    <phoneticPr fontId="6"/>
  </si>
  <si>
    <t>変更が生じた都度提出。
代表者等の内容に変更がある場合や新規サロンの立ち上げ、既存のサロンの閉鎖等がある場合は赤字で訂正の上、提出してください。メールにてデータの提出もできます。</t>
    <phoneticPr fontId="31"/>
  </si>
  <si>
    <t>変更が生じた都度提出。
代表者・場所等の内容に変更がある場合、新規サロンの立ち上げ、閉鎖中のサロンの再開、既存のサロンの閉鎖等がある場合は変更が生じた都度、赤字で訂正の上、提出してください。メールにてデータの提出もできます。</t>
    <rPh sb="0" eb="2">
      <t>ヘンコウ</t>
    </rPh>
    <rPh sb="3" eb="4">
      <t>ショウ</t>
    </rPh>
    <rPh sb="6" eb="8">
      <t>ツド</t>
    </rPh>
    <rPh sb="8" eb="10">
      <t>テイシュツ</t>
    </rPh>
    <rPh sb="12" eb="15">
      <t>ダイヒョウシャ</t>
    </rPh>
    <rPh sb="16" eb="18">
      <t>バショ</t>
    </rPh>
    <rPh sb="18" eb="19">
      <t>トウ</t>
    </rPh>
    <rPh sb="20" eb="22">
      <t>ナイヨウ</t>
    </rPh>
    <rPh sb="23" eb="25">
      <t>ヘンコウ</t>
    </rPh>
    <rPh sb="28" eb="30">
      <t>バアイ</t>
    </rPh>
    <rPh sb="31" eb="33">
      <t>シンキ</t>
    </rPh>
    <rPh sb="37" eb="38">
      <t>タ</t>
    </rPh>
    <rPh sb="39" eb="40">
      <t>ア</t>
    </rPh>
    <rPh sb="42" eb="45">
      <t>ヘイサチュウ</t>
    </rPh>
    <rPh sb="50" eb="52">
      <t>サイカイ</t>
    </rPh>
    <rPh sb="53" eb="55">
      <t>キゾン</t>
    </rPh>
    <rPh sb="60" eb="62">
      <t>ヘイサ</t>
    </rPh>
    <rPh sb="62" eb="63">
      <t>トウ</t>
    </rPh>
    <rPh sb="66" eb="68">
      <t>バアイ</t>
    </rPh>
    <rPh sb="69" eb="71">
      <t>ヘンコウ</t>
    </rPh>
    <rPh sb="72" eb="73">
      <t>ショウ</t>
    </rPh>
    <rPh sb="75" eb="77">
      <t>ツド</t>
    </rPh>
    <rPh sb="78" eb="80">
      <t>アカジ</t>
    </rPh>
    <rPh sb="81" eb="83">
      <t>テイセイ</t>
    </rPh>
    <rPh sb="84" eb="85">
      <t>ウエ</t>
    </rPh>
    <rPh sb="86" eb="88">
      <t>テイシュツ</t>
    </rPh>
    <rPh sb="104" eb="106">
      <t>テイシュツ</t>
    </rPh>
    <phoneticPr fontId="3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</si>
</sst>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quot;円&quot;"/>
    <numFmt numFmtId="177" formatCode="0&quot;回&quot;"/>
    <numFmt numFmtId="178" formatCode="0&quot;人&quot;"/>
    <numFmt numFmtId="179" formatCode="#,##0;[Red]#,##0"/>
  </numFmts>
  <fonts count="4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9"/>
      <name val="ＭＳ Ｐゴシック"/>
      <family val="3"/>
      <charset val="128"/>
    </font>
    <font>
      <sz val="26"/>
      <name val="HG丸ｺﾞｼｯｸM-PRO"/>
      <family val="3"/>
      <charset val="128"/>
    </font>
    <font>
      <sz val="36"/>
      <name val="HG丸ｺﾞｼｯｸM-PRO"/>
      <family val="3"/>
      <charset val="128"/>
    </font>
    <font>
      <b/>
      <sz val="24"/>
      <name val="HG丸ｺﾞｼｯｸM-PRO"/>
      <family val="3"/>
      <charset val="128"/>
    </font>
    <font>
      <sz val="12"/>
      <name val="ＭＳ Ｐゴシック"/>
      <family val="3"/>
      <charset val="128"/>
    </font>
    <font>
      <sz val="11"/>
      <color rgb="FFFF0000"/>
      <name val="ＭＳ Ｐゴシック"/>
      <family val="3"/>
      <charset val="128"/>
    </font>
    <font>
      <sz val="10"/>
      <name val="ＭＳ Ｐゴシック"/>
      <family val="3"/>
      <charset val="128"/>
    </font>
    <font>
      <sz val="8"/>
      <name val="ＭＳ Ｐゴシック"/>
      <family val="3"/>
      <charset val="128"/>
    </font>
    <font>
      <sz val="14"/>
      <name val="ＭＳ Ｐゴシック"/>
      <family val="3"/>
      <charset val="128"/>
    </font>
    <font>
      <sz val="10.5"/>
      <color rgb="FF000000"/>
      <name val="ＭＳ 明朝"/>
      <family val="1"/>
      <charset val="128"/>
    </font>
    <font>
      <sz val="9"/>
      <color rgb="FF000000"/>
      <name val="ＭＳ Ｐゴシック"/>
      <family val="3"/>
      <charset val="128"/>
      <scheme val="minor"/>
    </font>
    <font>
      <sz val="9"/>
      <name val="ＭＳ Ｐゴシック"/>
      <family val="3"/>
      <charset val="128"/>
      <scheme val="minor"/>
    </font>
    <font>
      <sz val="10"/>
      <color rgb="FF000000"/>
      <name val="ＭＳ Ｐゴシック"/>
      <family val="3"/>
      <charset val="128"/>
      <scheme val="minor"/>
    </font>
    <font>
      <sz val="9"/>
      <color rgb="FF000000"/>
      <name val="ＭＳ 明朝"/>
      <family val="1"/>
      <charset val="128"/>
    </font>
    <font>
      <sz val="8"/>
      <color rgb="FFFF0000"/>
      <name val="ＭＳ Ｐゴシック"/>
      <family val="3"/>
      <charset val="128"/>
    </font>
    <font>
      <sz val="10"/>
      <color rgb="FFFF0000"/>
      <name val="ＭＳ Ｐゴシック"/>
      <family val="3"/>
      <charset val="128"/>
    </font>
    <font>
      <sz val="9"/>
      <color rgb="FFFF0000"/>
      <name val="ＭＳ Ｐゴシック"/>
      <family val="3"/>
      <charset val="128"/>
      <scheme val="minor"/>
    </font>
    <font>
      <u/>
      <sz val="12"/>
      <name val="ＭＳ Ｐゴシック"/>
      <family val="3"/>
      <charset val="128"/>
    </font>
    <font>
      <sz val="11"/>
      <name val="ＭＳ Ｐゴシック"/>
      <family val="3"/>
      <charset val="128"/>
    </font>
    <font>
      <b/>
      <sz val="18"/>
      <name val="ＭＳ Ｐゴシック"/>
      <family val="3"/>
      <charset val="128"/>
    </font>
    <font>
      <b/>
      <sz val="11"/>
      <name val="ＭＳ Ｐゴシック"/>
      <family val="3"/>
      <charset val="128"/>
    </font>
    <font>
      <sz val="12"/>
      <name val="ＭＳ 明朝"/>
      <family val="1"/>
      <charset val="128"/>
    </font>
    <font>
      <sz val="12"/>
      <name val="Century"/>
      <family val="1"/>
    </font>
    <font>
      <b/>
      <sz val="18"/>
      <name val="ＭＳ Ｐゴシック"/>
      <family val="3"/>
      <charset val="128"/>
      <scheme val="major"/>
    </font>
    <font>
      <sz val="6"/>
      <name val="ＭＳ Ｐゴシック"/>
      <family val="2"/>
      <charset val="128"/>
      <scheme val="minor"/>
    </font>
    <font>
      <sz val="12"/>
      <color theme="1"/>
      <name val="ＭＳ Ｐゴシック"/>
      <family val="2"/>
      <charset val="128"/>
      <scheme val="minor"/>
    </font>
    <font>
      <sz val="18"/>
      <color theme="1"/>
      <name val="HGSｺﾞｼｯｸE"/>
      <family val="3"/>
      <charset val="128"/>
    </font>
    <font>
      <sz val="12"/>
      <color theme="1"/>
      <name val="HG丸ｺﾞｼｯｸM-PRO"/>
      <family val="3"/>
      <charset val="128"/>
    </font>
    <font>
      <sz val="11"/>
      <color theme="1"/>
      <name val="HG丸ｺﾞｼｯｸM-PRO"/>
      <family val="3"/>
      <charset val="128"/>
    </font>
    <font>
      <sz val="12"/>
      <color theme="1"/>
      <name val="BIZ UDPゴシック"/>
      <family val="3"/>
      <charset val="128"/>
    </font>
    <font>
      <sz val="11"/>
      <color theme="1"/>
      <name val="BIZ UDPゴシック"/>
      <family val="3"/>
      <charset val="128"/>
    </font>
    <font>
      <b/>
      <sz val="12"/>
      <color theme="1"/>
      <name val="BIZ UDPゴシック"/>
      <family val="3"/>
      <charset val="128"/>
    </font>
    <font>
      <b/>
      <sz val="18"/>
      <color theme="1"/>
      <name val="BIZ UDPゴシック"/>
      <family val="3"/>
      <charset val="128"/>
    </font>
    <font>
      <b/>
      <sz val="12"/>
      <color theme="1"/>
      <name val="UD デジタル 教科書体 NP-B"/>
      <family val="1"/>
      <charset val="128"/>
    </font>
    <font>
      <sz val="12"/>
      <color theme="1"/>
      <name val="UD デジタル 教科書体 NP-R"/>
      <family val="1"/>
      <charset val="128"/>
    </font>
    <font>
      <b/>
      <sz val="16"/>
      <color theme="1"/>
      <name val="UD デジタル 教科書体 NK-B"/>
      <family val="1"/>
      <charset val="128"/>
    </font>
    <font>
      <sz val="12"/>
      <color rgb="FFFF0000"/>
      <name val="UD デジタル 教科書体 NP-R"/>
      <family val="1"/>
      <charset val="128"/>
    </font>
    <font>
      <b/>
      <sz val="10"/>
      <name val="ＭＳ Ｐゴシック"/>
      <family val="3"/>
      <charset val="128"/>
    </font>
    <font>
      <b/>
      <sz val="18"/>
      <name val="ＭＳ Ｐゴシック"/>
      <family val="3"/>
      <charset val="128"/>
      <scheme val="minor"/>
    </font>
    <font>
      <sz val="11"/>
      <name val="ＭＳ Ｐゴシック"/>
      <family val="3"/>
      <charset val="128"/>
      <scheme val="minor"/>
    </font>
    <font>
      <u/>
      <sz val="11"/>
      <name val="ＭＳ Ｐゴシック"/>
      <family val="3"/>
      <charset val="128"/>
      <scheme val="minor"/>
    </font>
    <font>
      <b/>
      <sz val="16"/>
      <color theme="1"/>
      <name val="UD デジタル 教科書体 NP-R"/>
      <family val="1"/>
      <charset val="128"/>
    </font>
  </fonts>
  <fills count="5">
    <fill>
      <patternFill patternType="none"/>
    </fill>
    <fill>
      <patternFill patternType="gray125"/>
    </fill>
    <fill>
      <patternFill patternType="solid">
        <fgColor rgb="FFFFFF00"/>
        <bgColor indexed="64"/>
      </patternFill>
    </fill>
    <fill>
      <patternFill patternType="solid">
        <fgColor rgb="FFFFFF99"/>
        <bgColor indexed="64"/>
      </patternFill>
    </fill>
    <fill>
      <patternFill patternType="solid">
        <fgColor rgb="FFE7F1A9"/>
        <bgColor indexed="64"/>
      </patternFill>
    </fill>
  </fills>
  <borders count="21">
    <border>
      <left/>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double">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right/>
      <top style="double">
        <color indexed="64"/>
      </top>
      <bottom style="double">
        <color indexed="64"/>
      </bottom>
      <diagonal/>
    </border>
    <border>
      <left/>
      <right/>
      <top/>
      <bottom style="double">
        <color indexed="64"/>
      </bottom>
      <diagonal/>
    </border>
  </borders>
  <cellStyleXfs count="8">
    <xf numFmtId="0" fontId="0" fillId="0" borderId="0">
      <alignment vertical="center"/>
    </xf>
    <xf numFmtId="38" fontId="25" fillId="0" borderId="0" applyFont="0" applyFill="0" applyBorder="0" applyAlignment="0" applyProtection="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cellStyleXfs>
  <cellXfs count="191">
    <xf numFmtId="0" fontId="0" fillId="0" borderId="0" xfId="0">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0" fillId="0" borderId="3" xfId="0" applyBorder="1">
      <alignment vertical="center"/>
    </xf>
    <xf numFmtId="0" fontId="0" fillId="0" borderId="0" xfId="0" applyAlignment="1">
      <alignment horizontal="center" vertical="center"/>
    </xf>
    <xf numFmtId="0" fontId="11" fillId="0" borderId="0" xfId="0" applyFont="1">
      <alignment vertical="center"/>
    </xf>
    <xf numFmtId="0" fontId="0" fillId="0" borderId="1" xfId="0" applyBorder="1" applyAlignment="1">
      <alignment horizontal="center" vertical="center"/>
    </xf>
    <xf numFmtId="0" fontId="0" fillId="0" borderId="3" xfId="0" applyBorder="1" applyAlignment="1">
      <alignment horizontal="center" vertical="center"/>
    </xf>
    <xf numFmtId="0" fontId="13" fillId="0" borderId="0" xfId="0" applyFont="1">
      <alignment vertical="center"/>
    </xf>
    <xf numFmtId="0" fontId="0" fillId="0" borderId="0" xfId="0" applyAlignment="1">
      <alignment horizontal="right" vertical="center"/>
    </xf>
    <xf numFmtId="0" fontId="0" fillId="3" borderId="3" xfId="0" applyFill="1" applyBorder="1">
      <alignment vertical="center"/>
    </xf>
    <xf numFmtId="177" fontId="0" fillId="0" borderId="4" xfId="0" applyNumberFormat="1" applyBorder="1">
      <alignment vertical="center"/>
    </xf>
    <xf numFmtId="0" fontId="19" fillId="0" borderId="0" xfId="0" applyFont="1" applyAlignment="1">
      <alignment horizontal="center" vertical="center"/>
    </xf>
    <xf numFmtId="0" fontId="19" fillId="0" borderId="0" xfId="0" applyFont="1">
      <alignment vertical="center"/>
    </xf>
    <xf numFmtId="0" fontId="17" fillId="0" borderId="0" xfId="0" applyFont="1">
      <alignment vertical="center"/>
    </xf>
    <xf numFmtId="0" fontId="17" fillId="0" borderId="0" xfId="0" applyFont="1" applyAlignment="1">
      <alignment horizontal="left" vertical="center"/>
    </xf>
    <xf numFmtId="0" fontId="16" fillId="0" borderId="0" xfId="0" applyFont="1">
      <alignment vertical="center"/>
    </xf>
    <xf numFmtId="179" fontId="20" fillId="0" borderId="0" xfId="0" quotePrefix="1" applyNumberFormat="1" applyFont="1">
      <alignment vertical="center"/>
    </xf>
    <xf numFmtId="0" fontId="16" fillId="0" borderId="0" xfId="0" applyFont="1" applyAlignment="1">
      <alignment horizontal="left" vertical="center"/>
    </xf>
    <xf numFmtId="0" fontId="11" fillId="0" borderId="0" xfId="0" applyFont="1" applyAlignment="1">
      <alignment horizontal="center" vertical="center"/>
    </xf>
    <xf numFmtId="0" fontId="11" fillId="0" borderId="0" xfId="0" applyFont="1" applyAlignment="1">
      <alignment horizontal="left" vertical="center"/>
    </xf>
    <xf numFmtId="0" fontId="15" fillId="0" borderId="0" xfId="0" applyFont="1" applyAlignment="1">
      <alignment horizontal="center" vertical="center"/>
    </xf>
    <xf numFmtId="0" fontId="0" fillId="0" borderId="5" xfId="0" applyBorder="1" applyAlignment="1">
      <alignment horizontal="left" vertical="center"/>
    </xf>
    <xf numFmtId="0" fontId="11" fillId="0" borderId="5" xfId="0" applyFont="1" applyBorder="1" applyAlignment="1">
      <alignment horizontal="left" vertical="center"/>
    </xf>
    <xf numFmtId="0" fontId="0" fillId="0" borderId="8" xfId="0" applyBorder="1" applyAlignment="1">
      <alignment horizontal="left" vertical="center"/>
    </xf>
    <xf numFmtId="179" fontId="22" fillId="0" borderId="0" xfId="0" applyNumberFormat="1" applyFont="1" applyAlignment="1">
      <alignment horizontal="left" vertical="center"/>
    </xf>
    <xf numFmtId="0" fontId="13" fillId="0" borderId="8" xfId="0" applyFont="1" applyBorder="1" applyAlignment="1">
      <alignment horizontal="left" vertical="center" wrapText="1"/>
    </xf>
    <xf numFmtId="0" fontId="11" fillId="0" borderId="0" xfId="0" applyFont="1" applyAlignment="1">
      <alignment horizontal="right" vertical="center"/>
    </xf>
    <xf numFmtId="0" fontId="11" fillId="0" borderId="0" xfId="0" applyFont="1" applyAlignment="1">
      <alignment horizontal="right" vertical="center" indent="1"/>
    </xf>
    <xf numFmtId="0" fontId="23" fillId="0" borderId="0" xfId="0" applyFont="1" applyAlignment="1">
      <alignment horizontal="left" vertical="center"/>
    </xf>
    <xf numFmtId="179" fontId="0" fillId="0" borderId="8" xfId="0" applyNumberFormat="1" applyBorder="1" applyAlignment="1">
      <alignment horizontal="left" vertical="center"/>
    </xf>
    <xf numFmtId="0" fontId="14" fillId="0" borderId="0" xfId="0" applyFont="1" applyAlignment="1">
      <alignment horizontal="left" vertical="center"/>
    </xf>
    <xf numFmtId="179" fontId="0" fillId="0" borderId="0" xfId="0" applyNumberFormat="1" applyAlignment="1">
      <alignment horizontal="left" vertical="center"/>
    </xf>
    <xf numFmtId="0" fontId="13" fillId="0" borderId="0" xfId="0" applyFont="1" applyAlignment="1">
      <alignment horizontal="left" vertical="center" wrapText="1"/>
    </xf>
    <xf numFmtId="0" fontId="18" fillId="0" borderId="0" xfId="0" applyFont="1" applyAlignment="1">
      <alignment horizontal="left" vertical="center"/>
    </xf>
    <xf numFmtId="179" fontId="12" fillId="0" borderId="0" xfId="0" applyNumberFormat="1" applyFont="1" applyAlignment="1">
      <alignment horizontal="left" vertical="center"/>
    </xf>
    <xf numFmtId="179" fontId="21" fillId="0" borderId="0" xfId="0" applyNumberFormat="1" applyFont="1" applyAlignment="1">
      <alignment horizontal="left" vertical="center"/>
    </xf>
    <xf numFmtId="0" fontId="7"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8" xfId="0" applyFont="1" applyBorder="1" applyAlignment="1">
      <alignment horizontal="left" vertical="center" wrapText="1"/>
    </xf>
    <xf numFmtId="0" fontId="11" fillId="0" borderId="5" xfId="0" applyFont="1" applyBorder="1" applyAlignment="1">
      <alignment horizontal="left" vertical="center" wrapText="1"/>
    </xf>
    <xf numFmtId="0" fontId="24" fillId="0" borderId="0" xfId="0" applyFont="1">
      <alignment vertical="center"/>
    </xf>
    <xf numFmtId="176" fontId="0" fillId="0" borderId="3" xfId="0" applyNumberFormat="1" applyBorder="1">
      <alignment vertical="center"/>
    </xf>
    <xf numFmtId="0" fontId="7" fillId="0" borderId="3" xfId="0" applyFont="1" applyBorder="1" applyAlignment="1">
      <alignment horizontal="center" vertical="center"/>
    </xf>
    <xf numFmtId="0" fontId="7" fillId="3" borderId="3" xfId="0" applyFont="1" applyFill="1" applyBorder="1" applyAlignment="1">
      <alignment horizontal="center" vertical="center"/>
    </xf>
    <xf numFmtId="0" fontId="0" fillId="3" borderId="3" xfId="0" applyFill="1" applyBorder="1" applyAlignment="1">
      <alignment horizontal="center" vertical="center"/>
    </xf>
    <xf numFmtId="178" fontId="0" fillId="0" borderId="3" xfId="0" applyNumberFormat="1" applyBorder="1" applyAlignment="1">
      <alignment horizontal="center" vertical="center"/>
    </xf>
    <xf numFmtId="0" fontId="7" fillId="3" borderId="3" xfId="0" applyFont="1" applyFill="1" applyBorder="1" applyAlignment="1">
      <alignment horizontal="center" vertical="center" wrapText="1"/>
    </xf>
    <xf numFmtId="56" fontId="0" fillId="3" borderId="3" xfId="0" applyNumberFormat="1" applyFill="1" applyBorder="1" applyAlignment="1">
      <alignment horizontal="center" vertical="center"/>
    </xf>
    <xf numFmtId="0" fontId="0" fillId="3" borderId="3" xfId="0" applyFill="1" applyBorder="1" applyAlignment="1">
      <alignment vertical="center" shrinkToFit="1"/>
    </xf>
    <xf numFmtId="0" fontId="15" fillId="0" borderId="0" xfId="0" applyFont="1">
      <alignment vertical="center"/>
    </xf>
    <xf numFmtId="0" fontId="15" fillId="0" borderId="0" xfId="0" applyFont="1" applyAlignment="1">
      <alignment horizontal="right" vertical="center"/>
    </xf>
    <xf numFmtId="0" fontId="0" fillId="2" borderId="3" xfId="0" applyFill="1" applyBorder="1" applyAlignment="1">
      <alignment horizontal="center" vertical="center"/>
    </xf>
    <xf numFmtId="0" fontId="11" fillId="0" borderId="1" xfId="0" applyFont="1" applyBorder="1" applyAlignment="1">
      <alignment horizontal="center" vertical="center" wrapText="1"/>
    </xf>
    <xf numFmtId="0" fontId="28" fillId="0" borderId="3" xfId="0" applyFont="1" applyBorder="1" applyAlignment="1">
      <alignment horizontal="center" vertical="center" wrapText="1"/>
    </xf>
    <xf numFmtId="0" fontId="29" fillId="0" borderId="3" xfId="0" applyFont="1" applyBorder="1" applyAlignment="1">
      <alignment horizontal="center" vertical="center" wrapText="1"/>
    </xf>
    <xf numFmtId="0" fontId="29" fillId="0" borderId="0" xfId="0" applyFont="1" applyAlignment="1">
      <alignment horizontal="justify" vertical="center"/>
    </xf>
    <xf numFmtId="0" fontId="28" fillId="0" borderId="3" xfId="0" applyFont="1" applyBorder="1" applyAlignment="1" applyProtection="1">
      <alignment horizontal="left" vertical="center" wrapText="1"/>
      <protection locked="0"/>
    </xf>
    <xf numFmtId="0" fontId="28" fillId="0" borderId="6" xfId="0" applyFont="1" applyBorder="1" applyAlignment="1" applyProtection="1">
      <alignment horizontal="justify" vertical="center" wrapText="1"/>
      <protection locked="0"/>
    </xf>
    <xf numFmtId="0" fontId="28" fillId="0" borderId="2" xfId="0" applyFont="1" applyBorder="1" applyAlignment="1" applyProtection="1">
      <alignment horizontal="justify" vertical="center" wrapText="1"/>
      <protection locked="0"/>
    </xf>
    <xf numFmtId="0" fontId="28" fillId="0" borderId="11" xfId="0" applyFont="1" applyBorder="1" applyAlignment="1" applyProtection="1">
      <alignment horizontal="justify" vertical="center" wrapText="1"/>
      <protection locked="0"/>
    </xf>
    <xf numFmtId="0" fontId="29" fillId="0" borderId="3" xfId="0" applyFont="1" applyBorder="1" applyAlignment="1" applyProtection="1">
      <alignment horizontal="justify" vertical="center" wrapText="1"/>
      <protection locked="0"/>
    </xf>
    <xf numFmtId="0" fontId="0" fillId="2" borderId="3" xfId="0" applyFill="1" applyBorder="1">
      <alignment vertical="center"/>
    </xf>
    <xf numFmtId="0" fontId="5" fillId="0" borderId="3" xfId="2" applyBorder="1" applyAlignment="1">
      <alignment horizontal="center" vertical="center"/>
    </xf>
    <xf numFmtId="0" fontId="5" fillId="0" borderId="0" xfId="2" applyAlignment="1">
      <alignment horizontal="center" vertical="center"/>
    </xf>
    <xf numFmtId="0" fontId="5" fillId="0" borderId="0" xfId="2">
      <alignment vertical="center"/>
    </xf>
    <xf numFmtId="0" fontId="4" fillId="0" borderId="0" xfId="3">
      <alignment vertical="center"/>
    </xf>
    <xf numFmtId="0" fontId="0" fillId="0" borderId="3" xfId="0" applyBorder="1" applyAlignment="1">
      <alignment vertical="center" shrinkToFit="1"/>
    </xf>
    <xf numFmtId="0" fontId="32" fillId="0" borderId="0" xfId="4" applyFont="1">
      <alignment vertical="center"/>
    </xf>
    <xf numFmtId="0" fontId="33" fillId="0" borderId="0" xfId="4" applyFont="1">
      <alignment vertical="center"/>
    </xf>
    <xf numFmtId="0" fontId="34" fillId="0" borderId="0" xfId="4" applyFont="1">
      <alignment vertical="center"/>
    </xf>
    <xf numFmtId="0" fontId="35" fillId="0" borderId="0" xfId="4" applyFont="1">
      <alignment vertical="center"/>
    </xf>
    <xf numFmtId="0" fontId="3" fillId="0" borderId="0" xfId="4">
      <alignment vertical="center"/>
    </xf>
    <xf numFmtId="0" fontId="36" fillId="0" borderId="0" xfId="4" applyFont="1">
      <alignment vertical="center"/>
    </xf>
    <xf numFmtId="0" fontId="37" fillId="0" borderId="0" xfId="4" applyFont="1">
      <alignment vertical="center"/>
    </xf>
    <xf numFmtId="0" fontId="38" fillId="0" borderId="3" xfId="4" applyFont="1" applyBorder="1">
      <alignment vertical="center"/>
    </xf>
    <xf numFmtId="0" fontId="38" fillId="0" borderId="3" xfId="4" applyFont="1" applyBorder="1" applyAlignment="1">
      <alignment horizontal="center" vertical="center"/>
    </xf>
    <xf numFmtId="0" fontId="39" fillId="0" borderId="3" xfId="4" applyFont="1" applyBorder="1" applyAlignment="1">
      <alignment horizontal="center" vertical="center"/>
    </xf>
    <xf numFmtId="0" fontId="36" fillId="0" borderId="3" xfId="4" applyFont="1" applyBorder="1" applyAlignment="1">
      <alignment horizontal="center" vertical="center"/>
    </xf>
    <xf numFmtId="0" fontId="40" fillId="0" borderId="3" xfId="4" applyFont="1" applyBorder="1">
      <alignment vertical="center"/>
    </xf>
    <xf numFmtId="0" fontId="41" fillId="0" borderId="3" xfId="4" applyFont="1" applyBorder="1" applyAlignment="1">
      <alignment vertical="center" wrapText="1"/>
    </xf>
    <xf numFmtId="56" fontId="42" fillId="0" borderId="3" xfId="4" applyNumberFormat="1" applyFont="1" applyBorder="1" applyAlignment="1">
      <alignment horizontal="right" vertical="center"/>
    </xf>
    <xf numFmtId="0" fontId="35" fillId="0" borderId="0" xfId="4" applyFont="1" applyAlignment="1">
      <alignment horizontal="center" vertical="center"/>
    </xf>
    <xf numFmtId="38" fontId="0" fillId="3" borderId="3" xfId="1" applyFont="1" applyFill="1" applyBorder="1">
      <alignment vertical="center"/>
    </xf>
    <xf numFmtId="38" fontId="0" fillId="0" borderId="3" xfId="1" applyFont="1" applyBorder="1">
      <alignment vertical="center"/>
    </xf>
    <xf numFmtId="0" fontId="7" fillId="4" borderId="3" xfId="0" applyFont="1" applyFill="1" applyBorder="1" applyAlignment="1">
      <alignment horizontal="center" vertical="center"/>
    </xf>
    <xf numFmtId="56" fontId="0" fillId="4" borderId="3" xfId="0" applyNumberFormat="1" applyFill="1" applyBorder="1" applyAlignment="1">
      <alignment horizontal="center" vertical="center"/>
    </xf>
    <xf numFmtId="0" fontId="0" fillId="4" borderId="3" xfId="0" applyFill="1" applyBorder="1" applyAlignment="1">
      <alignment vertical="center" shrinkToFit="1"/>
    </xf>
    <xf numFmtId="0" fontId="0" fillId="4" borderId="3" xfId="0" applyFill="1" applyBorder="1" applyAlignment="1">
      <alignment horizontal="center" vertical="center"/>
    </xf>
    <xf numFmtId="0" fontId="7" fillId="4" borderId="3" xfId="0" applyFont="1" applyFill="1" applyBorder="1" applyAlignment="1">
      <alignment horizontal="center" vertical="center" wrapText="1"/>
    </xf>
    <xf numFmtId="38" fontId="0" fillId="4" borderId="3" xfId="1" applyFont="1" applyFill="1" applyBorder="1">
      <alignment vertical="center"/>
    </xf>
    <xf numFmtId="0" fontId="4" fillId="0" borderId="0" xfId="3" applyAlignment="1">
      <alignment horizontal="center" vertical="center"/>
    </xf>
    <xf numFmtId="0" fontId="4" fillId="0" borderId="0" xfId="3" applyAlignment="1">
      <alignment horizontal="left" vertical="center"/>
    </xf>
    <xf numFmtId="0" fontId="0" fillId="0" borderId="9" xfId="0" applyBorder="1" applyAlignment="1">
      <alignment horizontal="center" vertical="center"/>
    </xf>
    <xf numFmtId="0" fontId="0" fillId="0" borderId="4" xfId="0" applyBorder="1" applyAlignment="1">
      <alignment horizontal="center" vertical="center"/>
    </xf>
    <xf numFmtId="0" fontId="0" fillId="0" borderId="9" xfId="0" applyBorder="1">
      <alignment vertical="center"/>
    </xf>
    <xf numFmtId="0" fontId="0" fillId="0" borderId="9" xfId="0" applyBorder="1" applyAlignment="1">
      <alignment horizontal="right" vertical="center"/>
    </xf>
    <xf numFmtId="0" fontId="15" fillId="0" borderId="0" xfId="0" applyFont="1" applyAlignment="1">
      <alignment horizontal="left" vertical="center"/>
    </xf>
    <xf numFmtId="0" fontId="13" fillId="0" borderId="0" xfId="0" applyFont="1" applyAlignment="1">
      <alignment horizontal="right" vertical="center"/>
    </xf>
    <xf numFmtId="0" fontId="0" fillId="0" borderId="0" xfId="0" applyAlignment="1">
      <alignment horizontal="left" vertical="center"/>
    </xf>
    <xf numFmtId="0" fontId="13" fillId="0" borderId="0" xfId="0" applyFont="1" applyAlignment="1">
      <alignment horizontal="left" vertical="center"/>
    </xf>
    <xf numFmtId="178" fontId="0" fillId="0" borderId="0" xfId="0" applyNumberFormat="1" applyAlignment="1">
      <alignment horizontal="right" vertical="center"/>
    </xf>
    <xf numFmtId="176" fontId="0" fillId="0" borderId="0" xfId="0" applyNumberFormat="1" applyAlignment="1">
      <alignment horizontal="center" vertical="center"/>
    </xf>
    <xf numFmtId="0" fontId="13" fillId="0" borderId="0" xfId="0" applyFont="1" applyAlignment="1">
      <alignment horizontal="center" vertical="center"/>
    </xf>
    <xf numFmtId="0" fontId="7" fillId="0" borderId="20" xfId="0" applyFont="1" applyBorder="1">
      <alignment vertical="center"/>
    </xf>
    <xf numFmtId="0" fontId="0" fillId="0" borderId="20" xfId="0" applyBorder="1">
      <alignment vertical="center"/>
    </xf>
    <xf numFmtId="0" fontId="0" fillId="0" borderId="20" xfId="0" applyBorder="1" applyAlignment="1">
      <alignment horizontal="left" vertical="center"/>
    </xf>
    <xf numFmtId="0" fontId="0" fillId="0" borderId="20" xfId="0" applyBorder="1" applyAlignment="1">
      <alignment horizontal="right" vertical="center"/>
    </xf>
    <xf numFmtId="0" fontId="7" fillId="0" borderId="0" xfId="0" applyFont="1">
      <alignment vertical="center"/>
    </xf>
    <xf numFmtId="176" fontId="0" fillId="0" borderId="0" xfId="0" applyNumberFormat="1" applyAlignment="1">
      <alignment horizontal="right" vertical="center"/>
    </xf>
    <xf numFmtId="0" fontId="44" fillId="0" borderId="0" xfId="0" applyFont="1">
      <alignment vertical="center"/>
    </xf>
    <xf numFmtId="0" fontId="44" fillId="0" borderId="0" xfId="0" applyFont="1" applyAlignment="1">
      <alignment horizontal="left" vertical="center"/>
    </xf>
    <xf numFmtId="0" fontId="12" fillId="0" borderId="0" xfId="0" applyFont="1" applyAlignment="1">
      <alignment horizontal="left" vertical="center"/>
    </xf>
    <xf numFmtId="176" fontId="27" fillId="0" borderId="0" xfId="0" applyNumberFormat="1" applyFont="1" applyAlignment="1">
      <alignment horizontal="center" vertical="center"/>
    </xf>
    <xf numFmtId="176" fontId="0" fillId="0" borderId="0" xfId="1" applyNumberFormat="1" applyFont="1" applyFill="1" applyBorder="1" applyAlignment="1">
      <alignment horizontal="center" vertical="center"/>
    </xf>
    <xf numFmtId="176" fontId="0" fillId="0" borderId="0" xfId="1" applyNumberFormat="1" applyFont="1" applyFill="1" applyBorder="1" applyAlignment="1">
      <alignment horizontal="left" vertical="center"/>
    </xf>
    <xf numFmtId="176" fontId="0" fillId="0" borderId="0" xfId="1" applyNumberFormat="1" applyFont="1" applyFill="1" applyBorder="1" applyAlignment="1">
      <alignment horizontal="right" vertical="center"/>
    </xf>
    <xf numFmtId="0" fontId="46" fillId="0" borderId="0" xfId="0" applyFont="1">
      <alignment vertical="center"/>
    </xf>
    <xf numFmtId="0" fontId="47" fillId="0" borderId="0" xfId="0" applyFont="1">
      <alignment vertical="center"/>
    </xf>
    <xf numFmtId="0" fontId="47" fillId="0" borderId="0" xfId="0" applyFont="1" applyAlignment="1">
      <alignment horizontal="center" vertical="center"/>
    </xf>
    <xf numFmtId="0" fontId="46" fillId="0" borderId="5" xfId="0" applyFont="1" applyBorder="1">
      <alignment vertical="center"/>
    </xf>
    <xf numFmtId="0" fontId="46" fillId="0" borderId="5" xfId="0" applyFont="1" applyBorder="1" applyAlignment="1">
      <alignment horizontal="right" vertical="center"/>
    </xf>
    <xf numFmtId="0" fontId="46" fillId="0" borderId="3" xfId="0" applyFont="1" applyBorder="1" applyAlignment="1">
      <alignment horizontal="center" vertical="center" wrapText="1"/>
    </xf>
    <xf numFmtId="0" fontId="46" fillId="0" borderId="3" xfId="0" applyFont="1" applyBorder="1" applyAlignment="1" applyProtection="1">
      <alignment horizontal="center" vertical="center" wrapText="1"/>
      <protection locked="0"/>
    </xf>
    <xf numFmtId="0" fontId="1" fillId="0" borderId="3" xfId="3" applyFont="1" applyBorder="1" applyAlignment="1">
      <alignment horizontal="center" vertical="center"/>
    </xf>
    <xf numFmtId="56" fontId="43" fillId="0" borderId="6" xfId="4" applyNumberFormat="1" applyFont="1" applyBorder="1" applyAlignment="1">
      <alignment horizontal="left" vertical="center" wrapText="1"/>
    </xf>
    <xf numFmtId="56" fontId="48" fillId="0" borderId="2" xfId="4" applyNumberFormat="1" applyFont="1" applyBorder="1" applyAlignment="1">
      <alignment horizontal="left" vertical="center" wrapText="1"/>
    </xf>
    <xf numFmtId="0" fontId="11" fillId="0" borderId="1" xfId="0" applyFont="1" applyBorder="1" applyAlignment="1">
      <alignment horizontal="left" vertical="top" wrapText="1"/>
    </xf>
    <xf numFmtId="0" fontId="11" fillId="0" borderId="9" xfId="0" applyFont="1" applyBorder="1" applyAlignment="1">
      <alignment horizontal="left" vertical="top" wrapText="1"/>
    </xf>
    <xf numFmtId="0" fontId="11" fillId="0" borderId="4" xfId="0" applyFont="1" applyBorder="1" applyAlignment="1">
      <alignment horizontal="left" vertical="top" wrapText="1"/>
    </xf>
    <xf numFmtId="0" fontId="15" fillId="0" borderId="5" xfId="0" applyFont="1" applyBorder="1" applyAlignment="1">
      <alignment horizontal="center" vertical="center"/>
    </xf>
    <xf numFmtId="0" fontId="13" fillId="0" borderId="10" xfId="0" applyFont="1" applyBorder="1" applyAlignment="1">
      <alignment horizontal="left" vertical="center" wrapText="1"/>
    </xf>
    <xf numFmtId="0" fontId="13" fillId="0" borderId="8" xfId="0" applyFont="1" applyBorder="1" applyAlignment="1">
      <alignment horizontal="left" vertical="center" wrapText="1"/>
    </xf>
    <xf numFmtId="0" fontId="13" fillId="0" borderId="7" xfId="0" applyFont="1" applyBorder="1" applyAlignment="1">
      <alignment horizontal="left" vertical="center" wrapText="1"/>
    </xf>
    <xf numFmtId="0" fontId="13" fillId="0" borderId="1" xfId="0" applyFont="1" applyBorder="1" applyAlignment="1">
      <alignment horizontal="left" vertical="center"/>
    </xf>
    <xf numFmtId="0" fontId="13" fillId="0" borderId="9" xfId="0" applyFont="1" applyBorder="1" applyAlignment="1">
      <alignment horizontal="left" vertical="center"/>
    </xf>
    <xf numFmtId="0" fontId="13" fillId="0" borderId="4" xfId="0" applyFont="1" applyBorder="1" applyAlignment="1">
      <alignment horizontal="left" vertical="center"/>
    </xf>
    <xf numFmtId="0" fontId="13" fillId="0" borderId="1" xfId="0" applyFont="1" applyBorder="1" applyAlignment="1">
      <alignment horizontal="left" vertical="center" wrapText="1"/>
    </xf>
    <xf numFmtId="0" fontId="13" fillId="0" borderId="9" xfId="0" applyFont="1" applyBorder="1" applyAlignment="1">
      <alignment horizontal="left" vertical="center" wrapText="1"/>
    </xf>
    <xf numFmtId="0" fontId="13" fillId="0" borderId="4" xfId="0" applyFont="1" applyBorder="1" applyAlignment="1">
      <alignment horizontal="left" vertical="center" wrapText="1"/>
    </xf>
    <xf numFmtId="0" fontId="15" fillId="0" borderId="0" xfId="0" applyFont="1" applyAlignment="1">
      <alignment horizontal="center" vertical="center"/>
    </xf>
    <xf numFmtId="0" fontId="11" fillId="0" borderId="9" xfId="0" applyFont="1" applyBorder="1" applyAlignment="1">
      <alignment horizontal="left" vertical="center" wrapText="1"/>
    </xf>
    <xf numFmtId="0" fontId="11" fillId="0" borderId="4" xfId="0" applyFont="1" applyBorder="1" applyAlignment="1">
      <alignment horizontal="left" vertical="center" wrapText="1"/>
    </xf>
    <xf numFmtId="0" fontId="11" fillId="0" borderId="1" xfId="0" applyFont="1" applyBorder="1" applyAlignment="1">
      <alignment horizontal="left" vertical="center" wrapText="1"/>
    </xf>
    <xf numFmtId="0" fontId="0" fillId="0" borderId="1" xfId="0" applyBorder="1" applyAlignment="1">
      <alignment horizontal="left" vertical="center"/>
    </xf>
    <xf numFmtId="0" fontId="0" fillId="0" borderId="9" xfId="0" applyBorder="1" applyAlignment="1">
      <alignment horizontal="left" vertical="center"/>
    </xf>
    <xf numFmtId="0" fontId="0" fillId="0" borderId="4" xfId="0" applyBorder="1" applyAlignment="1">
      <alignment horizontal="left" vertical="center"/>
    </xf>
    <xf numFmtId="0" fontId="0" fillId="3" borderId="1" xfId="0" applyFill="1" applyBorder="1" applyAlignment="1">
      <alignment horizontal="left" vertical="top" wrapText="1"/>
    </xf>
    <xf numFmtId="0" fontId="0" fillId="3" borderId="9" xfId="0" applyFill="1" applyBorder="1" applyAlignment="1">
      <alignment horizontal="left" vertical="top" wrapText="1"/>
    </xf>
    <xf numFmtId="0" fontId="0" fillId="3" borderId="4" xfId="0" applyFill="1" applyBorder="1" applyAlignment="1">
      <alignment horizontal="left" vertical="top" wrapText="1"/>
    </xf>
    <xf numFmtId="0" fontId="0" fillId="0" borderId="8" xfId="0" applyBorder="1" applyAlignment="1">
      <alignment horizontal="left" vertical="center"/>
    </xf>
    <xf numFmtId="0" fontId="11" fillId="0" borderId="5" xfId="0" applyFont="1" applyBorder="1" applyAlignment="1">
      <alignment horizontal="center" vertical="center"/>
    </xf>
    <xf numFmtId="0" fontId="0" fillId="4" borderId="1" xfId="0" applyFill="1" applyBorder="1" applyAlignment="1">
      <alignment horizontal="left" vertical="top" wrapText="1"/>
    </xf>
    <xf numFmtId="0" fontId="0" fillId="4" borderId="9" xfId="0" applyFill="1" applyBorder="1" applyAlignment="1">
      <alignment horizontal="left" vertical="top" wrapText="1"/>
    </xf>
    <xf numFmtId="0" fontId="0" fillId="4" borderId="4" xfId="0" applyFill="1" applyBorder="1" applyAlignment="1">
      <alignment horizontal="left" vertical="top" wrapText="1"/>
    </xf>
    <xf numFmtId="0" fontId="11" fillId="0" borderId="0" xfId="0" applyFont="1" applyAlignment="1">
      <alignment horizontal="center" vertical="center"/>
    </xf>
    <xf numFmtId="0" fontId="26" fillId="0" borderId="0" xfId="0" applyFont="1" applyAlignment="1">
      <alignment horizontal="center" vertical="center"/>
    </xf>
    <xf numFmtId="178" fontId="0" fillId="0" borderId="13" xfId="0" applyNumberFormat="1" applyBorder="1" applyAlignment="1">
      <alignment horizontal="center" vertical="center"/>
    </xf>
    <xf numFmtId="178" fontId="0" fillId="0" borderId="14" xfId="0" applyNumberFormat="1" applyBorder="1" applyAlignment="1">
      <alignment horizontal="center" vertical="center"/>
    </xf>
    <xf numFmtId="176" fontId="0" fillId="0" borderId="15" xfId="0" applyNumberFormat="1" applyBorder="1" applyAlignment="1">
      <alignment horizontal="right" vertical="center"/>
    </xf>
    <xf numFmtId="176" fontId="0" fillId="0" borderId="19" xfId="0" applyNumberFormat="1" applyBorder="1" applyAlignment="1">
      <alignment horizontal="right" vertical="center"/>
    </xf>
    <xf numFmtId="176" fontId="0" fillId="0" borderId="16" xfId="0" applyNumberFormat="1" applyBorder="1" applyAlignment="1">
      <alignment horizontal="right" vertical="center"/>
    </xf>
    <xf numFmtId="0" fontId="0" fillId="0" borderId="0" xfId="0" applyAlignment="1">
      <alignment horizontal="center" vertical="center"/>
    </xf>
    <xf numFmtId="0" fontId="0" fillId="0" borderId="0" xfId="0" applyAlignment="1">
      <alignment horizontal="left" vertical="center"/>
    </xf>
    <xf numFmtId="0" fontId="13" fillId="0" borderId="0" xfId="0" applyFont="1" applyAlignment="1">
      <alignment horizontal="center" vertical="center"/>
    </xf>
    <xf numFmtId="0" fontId="7" fillId="0" borderId="0" xfId="0" applyFont="1" applyAlignment="1">
      <alignment horizontal="right" vertical="center"/>
    </xf>
    <xf numFmtId="0" fontId="7" fillId="0" borderId="12" xfId="0" applyFont="1" applyBorder="1" applyAlignment="1">
      <alignment horizontal="right" vertical="center"/>
    </xf>
    <xf numFmtId="176" fontId="0" fillId="0" borderId="13" xfId="0" applyNumberFormat="1" applyBorder="1" applyAlignment="1">
      <alignment horizontal="right" vertical="center"/>
    </xf>
    <xf numFmtId="176" fontId="0" fillId="0" borderId="14" xfId="0" applyNumberFormat="1" applyBorder="1" applyAlignment="1">
      <alignment horizontal="right" vertical="center"/>
    </xf>
    <xf numFmtId="176" fontId="0" fillId="0" borderId="13" xfId="1" applyNumberFormat="1" applyFont="1" applyFill="1" applyBorder="1" applyAlignment="1">
      <alignment horizontal="right" vertical="center"/>
    </xf>
    <xf numFmtId="176" fontId="0" fillId="0" borderId="14" xfId="1" applyNumberFormat="1" applyFont="1" applyFill="1" applyBorder="1" applyAlignment="1">
      <alignment horizontal="right" vertical="center"/>
    </xf>
    <xf numFmtId="176" fontId="0" fillId="0" borderId="18" xfId="0" applyNumberFormat="1" applyBorder="1" applyAlignment="1">
      <alignment horizontal="center" vertical="center"/>
    </xf>
    <xf numFmtId="176" fontId="27" fillId="0" borderId="15" xfId="0" applyNumberFormat="1" applyFont="1" applyBorder="1" applyAlignment="1">
      <alignment horizontal="right" vertical="center"/>
    </xf>
    <xf numFmtId="176" fontId="27" fillId="0" borderId="19" xfId="0" applyNumberFormat="1" applyFont="1" applyBorder="1" applyAlignment="1">
      <alignment horizontal="right" vertical="center"/>
    </xf>
    <xf numFmtId="176" fontId="27" fillId="0" borderId="16" xfId="0" applyNumberFormat="1" applyFont="1" applyBorder="1" applyAlignment="1">
      <alignment horizontal="right" vertical="center"/>
    </xf>
    <xf numFmtId="0" fontId="13" fillId="0" borderId="17" xfId="0" applyFont="1" applyBorder="1" applyAlignment="1">
      <alignment horizontal="left" vertical="center" wrapText="1"/>
    </xf>
    <xf numFmtId="0" fontId="13" fillId="0" borderId="0" xfId="0" applyFont="1" applyAlignment="1">
      <alignment horizontal="left" vertical="center" wrapText="1"/>
    </xf>
    <xf numFmtId="0" fontId="0" fillId="0" borderId="1" xfId="0" applyBorder="1" applyAlignment="1">
      <alignment horizontal="left" vertical="top"/>
    </xf>
    <xf numFmtId="0" fontId="0" fillId="0" borderId="9" xfId="0" applyBorder="1" applyAlignment="1">
      <alignment horizontal="left" vertical="top"/>
    </xf>
    <xf numFmtId="0" fontId="0" fillId="0" borderId="4" xfId="0" applyBorder="1" applyAlignment="1">
      <alignment horizontal="left" vertical="top"/>
    </xf>
    <xf numFmtId="0" fontId="0" fillId="0" borderId="1" xfId="0" applyBorder="1" applyAlignment="1">
      <alignment horizontal="center" vertical="center"/>
    </xf>
    <xf numFmtId="0" fontId="0" fillId="0" borderId="9" xfId="0" applyBorder="1" applyAlignment="1">
      <alignment horizontal="center" vertical="center"/>
    </xf>
    <xf numFmtId="0" fontId="0" fillId="0" borderId="4" xfId="0" applyBorder="1" applyAlignment="1">
      <alignment horizontal="center" vertical="center"/>
    </xf>
    <xf numFmtId="0" fontId="46" fillId="0" borderId="8" xfId="0" applyFont="1" applyBorder="1" applyAlignment="1">
      <alignment horizontal="left" vertical="center"/>
    </xf>
    <xf numFmtId="0" fontId="46" fillId="0" borderId="5" xfId="0" applyFont="1" applyBorder="1" applyAlignment="1">
      <alignment horizontal="center" vertical="center" shrinkToFit="1"/>
    </xf>
    <xf numFmtId="0" fontId="45" fillId="0" borderId="0" xfId="0" applyFont="1" applyAlignment="1">
      <alignment horizontal="center" vertical="center"/>
    </xf>
    <xf numFmtId="0" fontId="28" fillId="0" borderId="3" xfId="0" applyFont="1" applyBorder="1" applyAlignment="1">
      <alignment horizontal="center" vertical="center" wrapText="1"/>
    </xf>
    <xf numFmtId="0" fontId="30" fillId="0" borderId="0" xfId="0" applyFont="1" applyAlignment="1">
      <alignment horizontal="center" vertical="center"/>
    </xf>
    <xf numFmtId="0" fontId="28" fillId="0" borderId="0" xfId="0" applyFont="1" applyAlignment="1">
      <alignment horizontal="center" vertical="center"/>
    </xf>
    <xf numFmtId="0" fontId="28" fillId="0" borderId="0" xfId="0" applyFont="1" applyAlignment="1" applyProtection="1">
      <alignment horizontal="right" vertical="center"/>
      <protection locked="0"/>
    </xf>
  </cellXfs>
  <cellStyles count="8">
    <cellStyle name="桁区切り" xfId="1" builtinId="6"/>
    <cellStyle name="標準" xfId="0" builtinId="0"/>
    <cellStyle name="標準 2" xfId="2" xr:uid="{71EF97A3-B923-456C-89A6-321475B8D777}"/>
    <cellStyle name="標準 2 2" xfId="5" xr:uid="{1AA43DAB-7ED1-4894-81A1-019CA028D62D}"/>
    <cellStyle name="標準 3" xfId="3" xr:uid="{8ADF864D-FCEA-47D1-95F1-2105B8F2E59A}"/>
    <cellStyle name="標準 3 2" xfId="6" xr:uid="{BAA78C7E-FECA-471D-BE1A-527112C14917}"/>
    <cellStyle name="標準 4" xfId="4" xr:uid="{65EBA08D-30D2-4B49-B6EA-19EA0D569E03}"/>
    <cellStyle name="標準 4 2" xfId="7" xr:uid="{6D55C5E8-9B2B-4FF4-90D5-BD27FA053F4C}"/>
  </cellStyles>
  <dxfs count="0"/>
  <tableStyles count="0" defaultTableStyle="TableStyleMedium9" defaultPivotStyle="PivotStyleLight16"/>
  <colors>
    <mruColors>
      <color rgb="FFE7F1A9"/>
      <color rgb="FFFFFF99"/>
      <color rgb="FFFFFF66"/>
      <color rgb="FF00CCFF"/>
      <color rgb="FF0099CC"/>
      <color rgb="FFFF9966"/>
      <color rgb="FFE3EF9B"/>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447673</xdr:colOff>
      <xdr:row>7</xdr:row>
      <xdr:rowOff>19050</xdr:rowOff>
    </xdr:from>
    <xdr:to>
      <xdr:col>3</xdr:col>
      <xdr:colOff>28575</xdr:colOff>
      <xdr:row>7</xdr:row>
      <xdr:rowOff>295275</xdr:rowOff>
    </xdr:to>
    <xdr:sp macro="" textlink="">
      <xdr:nvSpPr>
        <xdr:cNvPr id="8" name="矢印: 下 7">
          <a:extLst>
            <a:ext uri="{FF2B5EF4-FFF2-40B4-BE49-F238E27FC236}">
              <a16:creationId xmlns:a16="http://schemas.microsoft.com/office/drawing/2014/main" id="{00000000-0008-0000-0900-000008000000}"/>
            </a:ext>
          </a:extLst>
        </xdr:cNvPr>
        <xdr:cNvSpPr/>
      </xdr:nvSpPr>
      <xdr:spPr>
        <a:xfrm>
          <a:off x="2352673" y="3200400"/>
          <a:ext cx="57152" cy="276225"/>
        </a:xfrm>
        <a:prstGeom prst="downArrow">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9525</xdr:colOff>
      <xdr:row>26</xdr:row>
      <xdr:rowOff>171453</xdr:rowOff>
    </xdr:from>
    <xdr:to>
      <xdr:col>6</xdr:col>
      <xdr:colOff>152400</xdr:colOff>
      <xdr:row>26</xdr:row>
      <xdr:rowOff>171453</xdr:rowOff>
    </xdr:to>
    <xdr:cxnSp macro="">
      <xdr:nvCxnSpPr>
        <xdr:cNvPr id="6" name="直線コネクタ 5">
          <a:extLst>
            <a:ext uri="{FF2B5EF4-FFF2-40B4-BE49-F238E27FC236}">
              <a16:creationId xmlns:a16="http://schemas.microsoft.com/office/drawing/2014/main" id="{70C69B72-7D28-4D54-97FD-7AB868A34939}"/>
            </a:ext>
          </a:extLst>
        </xdr:cNvPr>
        <xdr:cNvCxnSpPr/>
      </xdr:nvCxnSpPr>
      <xdr:spPr>
        <a:xfrm>
          <a:off x="2867025" y="5353053"/>
          <a:ext cx="619125" cy="0"/>
        </a:xfrm>
        <a:prstGeom prst="line">
          <a:avLst/>
        </a:prstGeom>
        <a:ln w="38100"/>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447673</xdr:colOff>
      <xdr:row>7</xdr:row>
      <xdr:rowOff>19050</xdr:rowOff>
    </xdr:from>
    <xdr:to>
      <xdr:col>3</xdr:col>
      <xdr:colOff>28575</xdr:colOff>
      <xdr:row>7</xdr:row>
      <xdr:rowOff>295275</xdr:rowOff>
    </xdr:to>
    <xdr:sp macro="" textlink="">
      <xdr:nvSpPr>
        <xdr:cNvPr id="10" name="矢印: 下 9">
          <a:extLst>
            <a:ext uri="{FF2B5EF4-FFF2-40B4-BE49-F238E27FC236}">
              <a16:creationId xmlns:a16="http://schemas.microsoft.com/office/drawing/2014/main" id="{D04758E0-08E1-4922-8C38-1736C6F5F001}"/>
            </a:ext>
          </a:extLst>
        </xdr:cNvPr>
        <xdr:cNvSpPr/>
      </xdr:nvSpPr>
      <xdr:spPr>
        <a:xfrm>
          <a:off x="2352673" y="3200400"/>
          <a:ext cx="57152" cy="276225"/>
        </a:xfrm>
        <a:prstGeom prst="downArrow">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0</xdr:colOff>
      <xdr:row>26</xdr:row>
      <xdr:rowOff>152400</xdr:rowOff>
    </xdr:from>
    <xdr:to>
      <xdr:col>6</xdr:col>
      <xdr:colOff>152400</xdr:colOff>
      <xdr:row>27</xdr:row>
      <xdr:rowOff>171451</xdr:rowOff>
    </xdr:to>
    <xdr:cxnSp macro="">
      <xdr:nvCxnSpPr>
        <xdr:cNvPr id="15" name="直線コネクタ 14">
          <a:extLst>
            <a:ext uri="{FF2B5EF4-FFF2-40B4-BE49-F238E27FC236}">
              <a16:creationId xmlns:a16="http://schemas.microsoft.com/office/drawing/2014/main" id="{781100BA-B1F6-4796-83F8-0989B379D300}"/>
            </a:ext>
          </a:extLst>
        </xdr:cNvPr>
        <xdr:cNvCxnSpPr/>
      </xdr:nvCxnSpPr>
      <xdr:spPr>
        <a:xfrm flipV="1">
          <a:off x="2857500" y="5334000"/>
          <a:ext cx="628650" cy="352426"/>
        </a:xfrm>
        <a:prstGeom prst="line">
          <a:avLst/>
        </a:prstGeom>
        <a:ln w="38100"/>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300</xdr:colOff>
      <xdr:row>25</xdr:row>
      <xdr:rowOff>161926</xdr:rowOff>
    </xdr:from>
    <xdr:to>
      <xdr:col>6</xdr:col>
      <xdr:colOff>223837</xdr:colOff>
      <xdr:row>26</xdr:row>
      <xdr:rowOff>221460</xdr:rowOff>
    </xdr:to>
    <xdr:cxnSp macro="">
      <xdr:nvCxnSpPr>
        <xdr:cNvPr id="16" name="直線コネクタ 15">
          <a:extLst>
            <a:ext uri="{FF2B5EF4-FFF2-40B4-BE49-F238E27FC236}">
              <a16:creationId xmlns:a16="http://schemas.microsoft.com/office/drawing/2014/main" id="{3DD60566-6800-40B2-BF62-F7E32FD6CA0E}"/>
            </a:ext>
          </a:extLst>
        </xdr:cNvPr>
        <xdr:cNvCxnSpPr>
          <a:endCxn id="18" idx="5"/>
        </xdr:cNvCxnSpPr>
      </xdr:nvCxnSpPr>
      <xdr:spPr>
        <a:xfrm>
          <a:off x="2857800" y="5010151"/>
          <a:ext cx="699787" cy="392909"/>
        </a:xfrm>
        <a:prstGeom prst="line">
          <a:avLst/>
        </a:prstGeom>
        <a:ln w="38100"/>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447673</xdr:colOff>
      <xdr:row>7</xdr:row>
      <xdr:rowOff>19050</xdr:rowOff>
    </xdr:from>
    <xdr:to>
      <xdr:col>3</xdr:col>
      <xdr:colOff>28575</xdr:colOff>
      <xdr:row>7</xdr:row>
      <xdr:rowOff>295275</xdr:rowOff>
    </xdr:to>
    <xdr:sp macro="" textlink="">
      <xdr:nvSpPr>
        <xdr:cNvPr id="17" name="矢印: 下 16">
          <a:extLst>
            <a:ext uri="{FF2B5EF4-FFF2-40B4-BE49-F238E27FC236}">
              <a16:creationId xmlns:a16="http://schemas.microsoft.com/office/drawing/2014/main" id="{31CD3504-9C48-4DD0-AEDB-DA9360D2A0D1}"/>
            </a:ext>
          </a:extLst>
        </xdr:cNvPr>
        <xdr:cNvSpPr/>
      </xdr:nvSpPr>
      <xdr:spPr>
        <a:xfrm>
          <a:off x="2352673" y="3200400"/>
          <a:ext cx="57152" cy="276225"/>
        </a:xfrm>
        <a:prstGeom prst="downArrow">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142875</xdr:colOff>
      <xdr:row>26</xdr:row>
      <xdr:rowOff>28579</xdr:rowOff>
    </xdr:from>
    <xdr:to>
      <xdr:col>6</xdr:col>
      <xdr:colOff>304800</xdr:colOff>
      <xdr:row>26</xdr:row>
      <xdr:rowOff>285754</xdr:rowOff>
    </xdr:to>
    <xdr:sp macro="" textlink="">
      <xdr:nvSpPr>
        <xdr:cNvPr id="18" name="二等辺三角形 17">
          <a:extLst>
            <a:ext uri="{FF2B5EF4-FFF2-40B4-BE49-F238E27FC236}">
              <a16:creationId xmlns:a16="http://schemas.microsoft.com/office/drawing/2014/main" id="{549883EF-98B5-420C-9FE5-E6AB84E1CFDC}"/>
            </a:ext>
          </a:extLst>
        </xdr:cNvPr>
        <xdr:cNvSpPr/>
      </xdr:nvSpPr>
      <xdr:spPr>
        <a:xfrm rot="5400000">
          <a:off x="3429000" y="5257804"/>
          <a:ext cx="257175" cy="161925"/>
        </a:xfrm>
        <a:prstGeom prst="triangle">
          <a:avLst/>
        </a:prstGeom>
        <a:solidFill>
          <a:schemeClr val="tx1"/>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tx1"/>
        </a:solidFill>
        <a:ln>
          <a:noFill/>
        </a:ln>
      </a:spPr>
      <a:bodyPr vertOverflow="clip" horzOverflow="clip" rtlCol="0" anchor="t"/>
      <a:lstStyle>
        <a:defPPr algn="l">
          <a:defRPr kumimoji="1" sz="1100" kern="1200"/>
        </a:defPPr>
      </a:lstStyle>
      <a:style>
        <a:lnRef idx="2">
          <a:schemeClr val="accent1">
            <a:shade val="15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5"/>
  <sheetViews>
    <sheetView view="pageBreakPreview" zoomScale="60" zoomScaleNormal="60" workbookViewId="0">
      <selection activeCell="F8" sqref="F8"/>
    </sheetView>
  </sheetViews>
  <sheetFormatPr defaultRowHeight="13.5" x14ac:dyDescent="0.15"/>
  <sheetData>
    <row r="1" spans="1:5" ht="42" customHeight="1" x14ac:dyDescent="0.15">
      <c r="A1" s="1" t="s">
        <v>0</v>
      </c>
      <c r="B1" s="2"/>
      <c r="C1" s="2"/>
      <c r="D1" s="2"/>
      <c r="E1" s="2"/>
    </row>
    <row r="2" spans="1:5" ht="42" customHeight="1" x14ac:dyDescent="0.15">
      <c r="A2" s="1"/>
      <c r="B2" s="2"/>
      <c r="C2" s="2"/>
      <c r="D2" s="2"/>
      <c r="E2" s="2"/>
    </row>
    <row r="3" spans="1:5" ht="42" customHeight="1" x14ac:dyDescent="0.15">
      <c r="A3" s="2"/>
      <c r="B3" s="2"/>
      <c r="C3" s="2"/>
      <c r="D3" s="2"/>
      <c r="E3" s="2"/>
    </row>
    <row r="4" spans="1:5" ht="42" customHeight="1" x14ac:dyDescent="0.15">
      <c r="A4" s="3" t="s">
        <v>1</v>
      </c>
      <c r="B4" s="2"/>
      <c r="C4" s="2"/>
      <c r="D4" s="2"/>
      <c r="E4" s="2"/>
    </row>
    <row r="5" spans="1:5" ht="42" customHeight="1" x14ac:dyDescent="0.15">
      <c r="A5" s="3" t="s">
        <v>2</v>
      </c>
      <c r="B5" s="2"/>
      <c r="C5" s="2"/>
      <c r="D5" s="2"/>
      <c r="E5" s="2"/>
    </row>
  </sheetData>
  <phoneticPr fontId="6"/>
  <printOptions horizontalCentered="1"/>
  <pageMargins left="0.98425196850393704" right="0.78740157480314965" top="1.9685039370078741" bottom="0.98425196850393704" header="0.51181102362204722" footer="0.51181102362204722"/>
  <pageSetup paperSize="9" scale="134"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2AD4DA-DFE3-4209-9E16-ACB8471D2008}">
  <sheetPr>
    <tabColor rgb="FF002060"/>
  </sheetPr>
  <dimension ref="A1:J32"/>
  <sheetViews>
    <sheetView view="pageBreakPreview" zoomScaleNormal="100" zoomScaleSheetLayoutView="100" workbookViewId="0">
      <selection activeCell="D2" sqref="D2"/>
    </sheetView>
  </sheetViews>
  <sheetFormatPr defaultColWidth="9" defaultRowHeight="14.25" x14ac:dyDescent="0.15"/>
  <cols>
    <col min="1" max="1" width="4.625" style="69" customWidth="1"/>
    <col min="2" max="2" width="44.5" style="69" customWidth="1"/>
    <col min="3" max="3" width="76.875" style="69" customWidth="1"/>
    <col min="4" max="4" width="48.25" style="73" customWidth="1"/>
    <col min="5" max="16384" width="9" style="73"/>
  </cols>
  <sheetData>
    <row r="1" spans="1:10" ht="21" x14ac:dyDescent="0.15">
      <c r="B1" s="70" t="s">
        <v>88</v>
      </c>
      <c r="C1" s="71"/>
      <c r="D1" s="72"/>
      <c r="E1" s="72"/>
      <c r="F1" s="72"/>
      <c r="G1" s="72"/>
      <c r="H1" s="72"/>
      <c r="I1" s="72"/>
      <c r="J1" s="72"/>
    </row>
    <row r="2" spans="1:10" ht="22.5" customHeight="1" x14ac:dyDescent="0.15">
      <c r="A2" s="74"/>
      <c r="B2" s="74" t="s">
        <v>89</v>
      </c>
      <c r="C2" s="74"/>
      <c r="D2" s="75"/>
      <c r="E2" s="72"/>
      <c r="F2" s="72"/>
      <c r="G2" s="72"/>
      <c r="H2" s="72"/>
      <c r="I2" s="72"/>
      <c r="J2" s="72"/>
    </row>
    <row r="3" spans="1:10" ht="22.5" customHeight="1" x14ac:dyDescent="0.15">
      <c r="A3" s="76"/>
      <c r="B3" s="77" t="s">
        <v>90</v>
      </c>
      <c r="C3" s="77" t="s">
        <v>91</v>
      </c>
      <c r="D3" s="78"/>
      <c r="E3" s="72"/>
      <c r="F3" s="72"/>
      <c r="G3" s="72"/>
      <c r="H3" s="72"/>
      <c r="I3" s="72"/>
      <c r="J3" s="72"/>
    </row>
    <row r="4" spans="1:10" ht="27" customHeight="1" x14ac:dyDescent="0.15">
      <c r="A4" s="79">
        <v>2</v>
      </c>
      <c r="B4" s="80" t="s">
        <v>92</v>
      </c>
      <c r="C4" s="81" t="s">
        <v>93</v>
      </c>
      <c r="D4" s="82"/>
      <c r="E4" s="72"/>
      <c r="F4" s="72"/>
      <c r="G4" s="72"/>
      <c r="H4" s="72"/>
      <c r="I4" s="72"/>
      <c r="J4" s="72"/>
    </row>
    <row r="5" spans="1:10" ht="27" customHeight="1" x14ac:dyDescent="0.15">
      <c r="A5" s="79">
        <v>3</v>
      </c>
      <c r="B5" s="80" t="s">
        <v>94</v>
      </c>
      <c r="C5" s="81" t="s">
        <v>95</v>
      </c>
      <c r="D5" s="82"/>
      <c r="E5" s="72"/>
      <c r="F5" s="72"/>
      <c r="G5" s="72"/>
      <c r="H5" s="72"/>
      <c r="I5" s="72"/>
      <c r="J5" s="72"/>
    </row>
    <row r="6" spans="1:10" ht="81" customHeight="1" x14ac:dyDescent="0.15">
      <c r="A6" s="79">
        <v>4</v>
      </c>
      <c r="B6" s="80" t="s">
        <v>96</v>
      </c>
      <c r="C6" s="81" t="s">
        <v>160</v>
      </c>
      <c r="D6" s="126" t="s">
        <v>158</v>
      </c>
      <c r="E6" s="72"/>
      <c r="F6" s="72"/>
      <c r="G6" s="72"/>
      <c r="H6" s="72"/>
      <c r="I6" s="72"/>
      <c r="J6" s="72"/>
    </row>
    <row r="7" spans="1:10" ht="81" customHeight="1" x14ac:dyDescent="0.15">
      <c r="A7" s="79">
        <v>5</v>
      </c>
      <c r="B7" s="80" t="s">
        <v>97</v>
      </c>
      <c r="C7" s="81" t="s">
        <v>159</v>
      </c>
      <c r="D7" s="127"/>
      <c r="E7" s="72"/>
      <c r="F7" s="72"/>
      <c r="G7" s="72"/>
      <c r="H7" s="72"/>
      <c r="I7" s="72"/>
      <c r="J7" s="72"/>
    </row>
    <row r="8" spans="1:10" ht="33.950000000000003" customHeight="1" x14ac:dyDescent="0.15">
      <c r="A8" s="79">
        <v>6</v>
      </c>
      <c r="B8" s="80" t="s">
        <v>98</v>
      </c>
      <c r="C8" s="81" t="s">
        <v>117</v>
      </c>
      <c r="D8" s="82"/>
      <c r="E8" s="72"/>
      <c r="F8" s="72"/>
      <c r="G8" s="72"/>
      <c r="H8" s="72"/>
      <c r="I8" s="72"/>
      <c r="J8" s="72"/>
    </row>
    <row r="9" spans="1:10" ht="33.950000000000003" customHeight="1" x14ac:dyDescent="0.15">
      <c r="A9" s="79">
        <v>7</v>
      </c>
      <c r="B9" s="80" t="s">
        <v>99</v>
      </c>
      <c r="C9" s="81" t="s">
        <v>118</v>
      </c>
      <c r="D9" s="82"/>
      <c r="E9" s="72"/>
      <c r="F9" s="72"/>
      <c r="G9" s="72"/>
      <c r="H9" s="72"/>
      <c r="I9" s="72"/>
      <c r="J9" s="72"/>
    </row>
    <row r="10" spans="1:10" ht="33.950000000000003" customHeight="1" x14ac:dyDescent="0.15">
      <c r="A10" s="79">
        <v>8</v>
      </c>
      <c r="B10" s="80" t="s">
        <v>100</v>
      </c>
      <c r="C10" s="81" t="s">
        <v>101</v>
      </c>
      <c r="D10" s="82"/>
      <c r="E10" s="72"/>
      <c r="F10" s="72"/>
      <c r="G10" s="72"/>
      <c r="H10" s="72"/>
      <c r="I10" s="72"/>
      <c r="J10" s="72"/>
    </row>
    <row r="11" spans="1:10" ht="27" customHeight="1" x14ac:dyDescent="0.15">
      <c r="A11" s="79">
        <v>9</v>
      </c>
      <c r="B11" s="80" t="s">
        <v>102</v>
      </c>
      <c r="C11" s="81" t="s">
        <v>157</v>
      </c>
      <c r="D11" s="82"/>
      <c r="E11" s="72"/>
      <c r="F11" s="72"/>
      <c r="G11" s="72"/>
      <c r="H11" s="72"/>
      <c r="I11" s="72"/>
      <c r="J11" s="72"/>
    </row>
    <row r="12" spans="1:10" ht="35.1" customHeight="1" x14ac:dyDescent="0.15">
      <c r="A12" s="71"/>
      <c r="B12" s="71"/>
      <c r="C12" s="71"/>
      <c r="D12" s="83"/>
      <c r="E12" s="72"/>
      <c r="F12" s="72"/>
      <c r="G12" s="72"/>
      <c r="H12" s="72"/>
      <c r="I12" s="72"/>
      <c r="J12" s="72"/>
    </row>
    <row r="13" spans="1:10" ht="35.1" customHeight="1" x14ac:dyDescent="0.15">
      <c r="A13" s="71"/>
      <c r="B13" s="71"/>
      <c r="C13" s="71"/>
      <c r="D13" s="83"/>
      <c r="E13" s="72"/>
      <c r="F13" s="72"/>
      <c r="G13" s="72"/>
      <c r="H13" s="72"/>
      <c r="I13" s="72"/>
      <c r="J13" s="72"/>
    </row>
    <row r="14" spans="1:10" ht="35.1" customHeight="1" x14ac:dyDescent="0.15">
      <c r="A14" s="71"/>
      <c r="B14" s="71"/>
      <c r="C14" s="71"/>
      <c r="D14" s="83"/>
      <c r="E14" s="72"/>
      <c r="F14" s="72"/>
      <c r="G14" s="72"/>
      <c r="H14" s="72"/>
      <c r="I14" s="72"/>
      <c r="J14" s="72"/>
    </row>
    <row r="15" spans="1:10" ht="35.1" customHeight="1" x14ac:dyDescent="0.15">
      <c r="A15" s="71"/>
      <c r="B15" s="71"/>
      <c r="C15" s="71"/>
      <c r="D15" s="83"/>
    </row>
    <row r="16" spans="1:10" ht="35.1" customHeight="1" x14ac:dyDescent="0.15">
      <c r="A16" s="71"/>
      <c r="B16" s="71"/>
      <c r="C16" s="71"/>
      <c r="D16" s="72"/>
    </row>
    <row r="17" spans="1:4" ht="35.1" customHeight="1" x14ac:dyDescent="0.15">
      <c r="A17" s="71"/>
      <c r="B17" s="71"/>
      <c r="C17" s="71"/>
      <c r="D17" s="72"/>
    </row>
    <row r="18" spans="1:4" ht="35.1" customHeight="1" x14ac:dyDescent="0.15">
      <c r="A18" s="71"/>
      <c r="B18" s="71"/>
      <c r="C18" s="71"/>
      <c r="D18" s="72"/>
    </row>
    <row r="19" spans="1:4" ht="35.1" customHeight="1" x14ac:dyDescent="0.15">
      <c r="A19" s="71"/>
      <c r="B19" s="71"/>
      <c r="C19" s="71"/>
      <c r="D19" s="72"/>
    </row>
    <row r="20" spans="1:4" ht="35.1" customHeight="1" x14ac:dyDescent="0.15">
      <c r="A20" s="71"/>
      <c r="B20" s="71"/>
      <c r="C20" s="71"/>
      <c r="D20" s="72"/>
    </row>
    <row r="21" spans="1:4" x14ac:dyDescent="0.15">
      <c r="A21" s="71"/>
      <c r="B21" s="71"/>
      <c r="C21" s="71"/>
      <c r="D21" s="72"/>
    </row>
    <row r="22" spans="1:4" x14ac:dyDescent="0.15">
      <c r="A22" s="71"/>
      <c r="B22" s="71"/>
      <c r="C22" s="71"/>
      <c r="D22" s="72"/>
    </row>
    <row r="23" spans="1:4" x14ac:dyDescent="0.15">
      <c r="A23" s="71"/>
      <c r="B23" s="71"/>
      <c r="C23" s="71"/>
      <c r="D23" s="72"/>
    </row>
    <row r="24" spans="1:4" x14ac:dyDescent="0.15">
      <c r="A24" s="71"/>
      <c r="B24" s="71"/>
      <c r="C24" s="71"/>
      <c r="D24" s="72"/>
    </row>
    <row r="25" spans="1:4" x14ac:dyDescent="0.15">
      <c r="A25" s="71"/>
      <c r="B25" s="71"/>
      <c r="C25" s="71"/>
      <c r="D25" s="72"/>
    </row>
    <row r="26" spans="1:4" x14ac:dyDescent="0.15">
      <c r="A26" s="71"/>
      <c r="B26" s="71"/>
      <c r="C26" s="71"/>
      <c r="D26" s="72"/>
    </row>
    <row r="27" spans="1:4" x14ac:dyDescent="0.15">
      <c r="A27" s="71"/>
      <c r="B27" s="71"/>
      <c r="C27" s="71"/>
      <c r="D27" s="72"/>
    </row>
    <row r="28" spans="1:4" x14ac:dyDescent="0.15">
      <c r="A28" s="71"/>
      <c r="B28" s="71"/>
      <c r="C28" s="71"/>
      <c r="D28" s="72"/>
    </row>
    <row r="29" spans="1:4" x14ac:dyDescent="0.15">
      <c r="A29" s="71"/>
      <c r="B29" s="71"/>
      <c r="C29" s="71"/>
      <c r="D29" s="72"/>
    </row>
    <row r="30" spans="1:4" x14ac:dyDescent="0.15">
      <c r="A30" s="71"/>
      <c r="B30" s="71"/>
      <c r="C30" s="71"/>
      <c r="D30" s="72"/>
    </row>
    <row r="31" spans="1:4" x14ac:dyDescent="0.15">
      <c r="A31" s="71"/>
      <c r="B31" s="71"/>
      <c r="C31" s="71"/>
      <c r="D31" s="72"/>
    </row>
    <row r="32" spans="1:4" x14ac:dyDescent="0.15">
      <c r="A32" s="71"/>
      <c r="B32" s="71"/>
      <c r="C32" s="71"/>
      <c r="D32" s="72"/>
    </row>
  </sheetData>
  <mergeCells count="1">
    <mergeCell ref="D6:D7"/>
  </mergeCells>
  <phoneticPr fontId="6"/>
  <pageMargins left="0.43307086614173229" right="0.23622047244094491" top="0.55118110236220474" bottom="0.15748031496062992" header="0.31496062992125984" footer="0.31496062992125984"/>
  <pageSetup paperSize="9" scale="9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2060"/>
  </sheetPr>
  <dimension ref="A1:C7"/>
  <sheetViews>
    <sheetView tabSelected="1" workbookViewId="0">
      <selection activeCell="D3" sqref="D3"/>
    </sheetView>
  </sheetViews>
  <sheetFormatPr defaultRowHeight="13.5" x14ac:dyDescent="0.15"/>
  <cols>
    <col min="1" max="1" width="14.625" customWidth="1"/>
    <col min="2" max="2" width="32.25" customWidth="1"/>
    <col min="3" max="3" width="32" customWidth="1"/>
    <col min="4" max="4" width="32.75" customWidth="1"/>
  </cols>
  <sheetData>
    <row r="1" spans="1:3" ht="26.25" customHeight="1" x14ac:dyDescent="0.15"/>
    <row r="2" spans="1:3" ht="24.75" customHeight="1" x14ac:dyDescent="0.15">
      <c r="A2" s="4" t="s">
        <v>3</v>
      </c>
      <c r="B2" s="8" t="s">
        <v>39</v>
      </c>
      <c r="C2" s="46" t="s">
        <v>150</v>
      </c>
    </row>
    <row r="3" spans="1:3" ht="24.75" customHeight="1" x14ac:dyDescent="0.15">
      <c r="A3" s="4" t="s">
        <v>4</v>
      </c>
      <c r="B3" s="46" t="s">
        <v>154</v>
      </c>
      <c r="C3" s="11" t="s">
        <v>155</v>
      </c>
    </row>
    <row r="4" spans="1:3" ht="22.5" customHeight="1" x14ac:dyDescent="0.15">
      <c r="A4" s="4" t="s">
        <v>65</v>
      </c>
      <c r="B4" s="63" t="s">
        <v>156</v>
      </c>
    </row>
    <row r="5" spans="1:3" ht="26.25" customHeight="1" x14ac:dyDescent="0.15">
      <c r="A5" s="4" t="s">
        <v>40</v>
      </c>
      <c r="B5" s="53" t="s">
        <v>151</v>
      </c>
    </row>
    <row r="6" spans="1:3" ht="22.5" customHeight="1" x14ac:dyDescent="0.15">
      <c r="A6" s="4" t="s">
        <v>41</v>
      </c>
      <c r="B6" s="53" t="s">
        <v>42</v>
      </c>
    </row>
    <row r="7" spans="1:3" ht="22.5" customHeight="1" x14ac:dyDescent="0.15"/>
  </sheetData>
  <phoneticPr fontId="6"/>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F35406-ABA2-4A85-9A9E-B85210E135F9}">
  <sheetPr>
    <tabColor rgb="FF7030A0"/>
  </sheetPr>
  <dimension ref="A1:Q19"/>
  <sheetViews>
    <sheetView topLeftCell="A9" zoomScaleNormal="100" workbookViewId="0">
      <selection activeCell="K5" sqref="K5"/>
    </sheetView>
  </sheetViews>
  <sheetFormatPr defaultRowHeight="13.5" x14ac:dyDescent="0.15"/>
  <cols>
    <col min="1" max="1" width="9" style="9"/>
    <col min="2" max="2" width="14.75" customWidth="1"/>
    <col min="3" max="3" width="11" customWidth="1"/>
    <col min="4" max="4" width="13.75" customWidth="1"/>
    <col min="5" max="5" width="10" customWidth="1"/>
    <col min="6" max="6" width="9.625" customWidth="1"/>
    <col min="7" max="7" width="10" customWidth="1"/>
    <col min="8" max="8" width="8.875" customWidth="1"/>
    <col min="11" max="16" width="11.375" customWidth="1"/>
    <col min="17" max="17" width="18.25" customWidth="1"/>
  </cols>
  <sheetData>
    <row r="1" spans="1:17" ht="22.5" customHeight="1" x14ac:dyDescent="0.15">
      <c r="A1" s="6" t="s">
        <v>16</v>
      </c>
      <c r="B1" s="6"/>
      <c r="C1" s="6"/>
      <c r="D1" s="6"/>
      <c r="E1" s="6"/>
      <c r="F1" s="6"/>
      <c r="G1" s="6"/>
      <c r="H1" s="6"/>
    </row>
    <row r="2" spans="1:17" ht="22.5" customHeight="1" x14ac:dyDescent="0.15">
      <c r="A2" s="6"/>
      <c r="B2" s="6"/>
      <c r="C2" s="6"/>
      <c r="D2" s="6"/>
      <c r="E2" s="6"/>
      <c r="F2" s="6"/>
      <c r="G2" s="6"/>
      <c r="H2" s="28" t="s">
        <v>17</v>
      </c>
    </row>
    <row r="3" spans="1:17" s="51" customFormat="1" ht="22.5" customHeight="1" x14ac:dyDescent="0.15">
      <c r="B3" s="22" t="str">
        <f>基本情報!B3</f>
        <v>令和８年度</v>
      </c>
      <c r="C3" s="51" t="s">
        <v>43</v>
      </c>
    </row>
    <row r="4" spans="1:17" ht="22.5" customHeight="1" x14ac:dyDescent="0.15">
      <c r="A4" s="22"/>
      <c r="B4" s="22"/>
      <c r="C4" s="22"/>
      <c r="D4" s="22"/>
      <c r="E4" s="22"/>
      <c r="F4" s="22"/>
      <c r="G4" s="22"/>
      <c r="H4" s="22"/>
    </row>
    <row r="5" spans="1:17" ht="22.5" customHeight="1" x14ac:dyDescent="0.15">
      <c r="A5" s="22"/>
      <c r="B5" s="22"/>
      <c r="C5" s="22"/>
      <c r="D5" s="22"/>
      <c r="E5" s="22"/>
      <c r="F5" s="22"/>
      <c r="G5" s="22"/>
      <c r="H5" s="22"/>
    </row>
    <row r="6" spans="1:17" ht="22.5" customHeight="1" x14ac:dyDescent="0.15">
      <c r="A6" s="22"/>
      <c r="B6" s="22"/>
      <c r="C6" s="22"/>
      <c r="D6" s="22"/>
      <c r="E6" s="22"/>
      <c r="F6" s="22"/>
      <c r="G6" s="131" t="str">
        <f>基本情報!C2</f>
        <v>わかくさ支部</v>
      </c>
      <c r="H6" s="131"/>
    </row>
    <row r="7" spans="1:17" ht="22.5" customHeight="1" x14ac:dyDescent="0.15">
      <c r="A7" s="22"/>
      <c r="B7" s="22"/>
      <c r="C7" s="22"/>
      <c r="D7" s="22"/>
      <c r="E7" s="22"/>
      <c r="F7" s="22"/>
      <c r="G7" s="22"/>
      <c r="H7" s="22"/>
    </row>
    <row r="8" spans="1:17" ht="22.5" customHeight="1" x14ac:dyDescent="0.15">
      <c r="A8" s="21" t="s">
        <v>18</v>
      </c>
      <c r="B8" s="22"/>
      <c r="C8" s="22"/>
      <c r="D8" s="22"/>
      <c r="E8" s="22"/>
      <c r="F8" s="22"/>
      <c r="G8" s="22"/>
      <c r="H8" s="22"/>
    </row>
    <row r="9" spans="1:17" ht="67.5" customHeight="1" x14ac:dyDescent="0.15">
      <c r="A9" s="132"/>
      <c r="B9" s="133"/>
      <c r="C9" s="133"/>
      <c r="D9" s="133"/>
      <c r="E9" s="133"/>
      <c r="F9" s="133"/>
      <c r="G9" s="133"/>
      <c r="H9" s="134"/>
      <c r="J9" s="13"/>
      <c r="K9" s="14"/>
      <c r="L9" s="14"/>
      <c r="M9" s="14"/>
      <c r="N9" s="14"/>
      <c r="O9" s="14"/>
      <c r="P9" s="15"/>
      <c r="Q9" s="15"/>
    </row>
    <row r="10" spans="1:17" ht="22.5" customHeight="1" x14ac:dyDescent="0.15">
      <c r="A10" s="27"/>
      <c r="B10" s="27"/>
      <c r="C10" s="27"/>
      <c r="D10" s="27"/>
      <c r="E10" s="27"/>
      <c r="F10" s="27"/>
      <c r="G10" s="27"/>
      <c r="H10" s="27"/>
      <c r="J10" s="13"/>
      <c r="K10" s="14"/>
      <c r="L10" s="14"/>
      <c r="M10" s="14"/>
      <c r="N10" s="14"/>
      <c r="O10" s="14"/>
      <c r="P10" s="15"/>
      <c r="Q10" s="15"/>
    </row>
    <row r="11" spans="1:17" ht="22.5" customHeight="1" x14ac:dyDescent="0.15">
      <c r="A11" s="24" t="s">
        <v>19</v>
      </c>
      <c r="B11" s="23"/>
      <c r="C11" s="23"/>
      <c r="D11" s="23"/>
      <c r="E11" s="23"/>
      <c r="F11" s="23"/>
      <c r="G11" s="23"/>
      <c r="H11" s="23"/>
      <c r="J11" s="13"/>
      <c r="K11" s="14"/>
      <c r="L11" s="14"/>
      <c r="M11" s="14"/>
      <c r="N11" s="14"/>
      <c r="O11" s="14"/>
      <c r="P11" s="15"/>
      <c r="Q11" s="15"/>
    </row>
    <row r="12" spans="1:17" ht="45" customHeight="1" x14ac:dyDescent="0.15">
      <c r="A12" s="135"/>
      <c r="B12" s="136"/>
      <c r="C12" s="136"/>
      <c r="D12" s="136"/>
      <c r="E12" s="136"/>
      <c r="F12" s="136"/>
      <c r="G12" s="136"/>
      <c r="H12" s="137"/>
      <c r="K12" s="14"/>
      <c r="L12" s="14"/>
      <c r="M12" s="14"/>
      <c r="N12" s="14"/>
      <c r="O12" s="14"/>
      <c r="P12" s="14"/>
      <c r="Q12" s="14"/>
    </row>
    <row r="13" spans="1:17" ht="22.5" customHeight="1" x14ac:dyDescent="0.15">
      <c r="A13" s="27"/>
      <c r="B13" s="25"/>
      <c r="C13" s="25"/>
      <c r="D13" s="25"/>
      <c r="E13" s="31"/>
      <c r="F13" s="31"/>
      <c r="G13" s="31"/>
      <c r="H13" s="31"/>
      <c r="K13" s="19"/>
      <c r="L13" s="19"/>
      <c r="M13" s="19"/>
      <c r="N13" s="17"/>
      <c r="O13" s="17"/>
      <c r="P13" s="18"/>
      <c r="Q13" s="18"/>
    </row>
    <row r="14" spans="1:17" ht="22.5" customHeight="1" x14ac:dyDescent="0.15">
      <c r="A14" s="21" t="s">
        <v>20</v>
      </c>
      <c r="B14" s="32"/>
      <c r="C14" s="32"/>
      <c r="D14" s="32"/>
      <c r="E14" s="33"/>
      <c r="F14" s="33"/>
      <c r="G14" s="33"/>
      <c r="H14" s="33"/>
      <c r="K14" s="19"/>
      <c r="L14" s="19"/>
      <c r="M14" s="19"/>
      <c r="N14" s="17"/>
      <c r="O14" s="17"/>
      <c r="P14" s="18"/>
      <c r="Q14" s="18"/>
    </row>
    <row r="15" spans="1:17" ht="45" customHeight="1" x14ac:dyDescent="0.15">
      <c r="A15" s="138"/>
      <c r="B15" s="139"/>
      <c r="C15" s="139"/>
      <c r="D15" s="139"/>
      <c r="E15" s="139"/>
      <c r="F15" s="139"/>
      <c r="G15" s="139"/>
      <c r="H15" s="140"/>
      <c r="J15" s="13"/>
      <c r="K15" s="14"/>
      <c r="L15" s="14"/>
      <c r="M15" s="14"/>
      <c r="N15" s="14"/>
      <c r="O15" s="14"/>
      <c r="P15" s="14"/>
      <c r="Q15" s="14"/>
    </row>
    <row r="16" spans="1:17" ht="22.5" customHeight="1" x14ac:dyDescent="0.15">
      <c r="A16" s="34"/>
      <c r="B16" s="16"/>
      <c r="C16" s="35"/>
      <c r="D16" s="35"/>
      <c r="E16" s="30"/>
      <c r="F16" s="30"/>
      <c r="G16" s="30"/>
      <c r="H16" s="36"/>
      <c r="I16" s="9"/>
    </row>
    <row r="17" spans="1:8" ht="22.5" customHeight="1" x14ac:dyDescent="0.15">
      <c r="A17" s="21" t="s">
        <v>21</v>
      </c>
      <c r="B17" s="16"/>
      <c r="C17" s="35"/>
      <c r="D17" s="35"/>
      <c r="E17" s="37"/>
      <c r="F17" s="37"/>
      <c r="G17" s="37"/>
      <c r="H17" s="26"/>
    </row>
    <row r="18" spans="1:8" ht="45" customHeight="1" x14ac:dyDescent="0.15">
      <c r="A18" s="54" t="s">
        <v>22</v>
      </c>
      <c r="B18" s="128"/>
      <c r="C18" s="129"/>
      <c r="D18" s="129"/>
      <c r="E18" s="129"/>
      <c r="F18" s="129"/>
      <c r="G18" s="129"/>
      <c r="H18" s="130"/>
    </row>
    <row r="19" spans="1:8" ht="157.5" customHeight="1" x14ac:dyDescent="0.15">
      <c r="A19" s="54" t="s">
        <v>23</v>
      </c>
      <c r="B19" s="128"/>
      <c r="C19" s="129"/>
      <c r="D19" s="129"/>
      <c r="E19" s="129"/>
      <c r="F19" s="129"/>
      <c r="G19" s="129"/>
      <c r="H19" s="130"/>
    </row>
  </sheetData>
  <sheetProtection sheet="1"/>
  <protectedRanges>
    <protectedRange sqref="A18:H19" name="範囲7"/>
    <protectedRange sqref="A15" name="範囲6"/>
    <protectedRange sqref="A15" name="範囲5"/>
    <protectedRange sqref="A12" name="範囲4"/>
    <protectedRange sqref="A12" name="範囲3"/>
    <protectedRange sqref="A9:H9" name="範囲2"/>
    <protectedRange sqref="H2" name="範囲1"/>
  </protectedRanges>
  <mergeCells count="6">
    <mergeCell ref="B19:H19"/>
    <mergeCell ref="G6:H6"/>
    <mergeCell ref="A9:H9"/>
    <mergeCell ref="A12:H12"/>
    <mergeCell ref="A15:H15"/>
    <mergeCell ref="B18:H18"/>
  </mergeCells>
  <phoneticPr fontId="6"/>
  <pageMargins left="0.7" right="0.7" top="0.75" bottom="0.75" header="0.3" footer="0.3"/>
  <pageSetup paperSize="9"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54BB1-3619-492A-8AA7-D8B6521634AC}">
  <sheetPr>
    <tabColor rgb="FF7030A0"/>
  </sheetPr>
  <dimension ref="A1:Q22"/>
  <sheetViews>
    <sheetView topLeftCell="A5" zoomScaleNormal="100" workbookViewId="0">
      <selection activeCell="L6" sqref="L6"/>
    </sheetView>
  </sheetViews>
  <sheetFormatPr defaultRowHeight="13.5" x14ac:dyDescent="0.15"/>
  <cols>
    <col min="1" max="1" width="9" style="9"/>
    <col min="2" max="2" width="14.75" customWidth="1"/>
    <col min="3" max="3" width="11" customWidth="1"/>
    <col min="4" max="4" width="13.75" customWidth="1"/>
    <col min="5" max="5" width="10" customWidth="1"/>
    <col min="6" max="6" width="9.625" customWidth="1"/>
    <col min="7" max="7" width="8.75" customWidth="1"/>
    <col min="8" max="8" width="11.5" customWidth="1"/>
    <col min="11" max="16" width="11.375" customWidth="1"/>
    <col min="17" max="17" width="18.25" customWidth="1"/>
  </cols>
  <sheetData>
    <row r="1" spans="1:17" ht="22.5" customHeight="1" x14ac:dyDescent="0.15">
      <c r="A1" s="6" t="s">
        <v>24</v>
      </c>
    </row>
    <row r="2" spans="1:17" ht="22.5" customHeight="1" x14ac:dyDescent="0.15">
      <c r="A2" s="6"/>
      <c r="H2" s="28" t="s">
        <v>17</v>
      </c>
    </row>
    <row r="3" spans="1:17" s="51" customFormat="1" ht="22.5" customHeight="1" x14ac:dyDescent="0.15">
      <c r="B3" s="52" t="str">
        <f>基本情報!B3</f>
        <v>令和８年度</v>
      </c>
      <c r="C3" s="141" t="s">
        <v>44</v>
      </c>
      <c r="D3" s="141"/>
      <c r="E3" s="141"/>
      <c r="F3" s="141"/>
    </row>
    <row r="4" spans="1:17" ht="22.5" customHeight="1" x14ac:dyDescent="0.15">
      <c r="A4" s="22"/>
      <c r="B4" s="22"/>
      <c r="C4" s="22"/>
      <c r="D4" s="22"/>
      <c r="E4" s="22"/>
      <c r="F4" s="22"/>
      <c r="G4" s="22"/>
      <c r="H4" s="22"/>
    </row>
    <row r="5" spans="1:17" ht="22.5" customHeight="1" x14ac:dyDescent="0.15">
      <c r="A5" s="22"/>
      <c r="B5" s="22"/>
      <c r="C5" s="22"/>
      <c r="D5" s="22"/>
      <c r="E5" s="22"/>
      <c r="G5" s="131" t="str">
        <f>基本情報!C2</f>
        <v>わかくさ支部</v>
      </c>
      <c r="H5" s="131"/>
    </row>
    <row r="6" spans="1:17" ht="22.5" customHeight="1" x14ac:dyDescent="0.15">
      <c r="A6" s="22"/>
      <c r="B6" s="22"/>
      <c r="C6" s="22"/>
      <c r="D6" s="22"/>
      <c r="E6" s="22"/>
      <c r="F6" s="22"/>
      <c r="G6" s="22"/>
      <c r="H6" s="29"/>
    </row>
    <row r="7" spans="1:17" ht="22.5" customHeight="1" x14ac:dyDescent="0.15">
      <c r="A7" s="22"/>
      <c r="B7" s="22"/>
      <c r="C7" s="22"/>
      <c r="D7" s="22"/>
      <c r="E7" s="22"/>
      <c r="F7" s="22"/>
      <c r="G7" s="22"/>
      <c r="H7" s="22"/>
    </row>
    <row r="8" spans="1:17" ht="22.5" customHeight="1" x14ac:dyDescent="0.15">
      <c r="A8" s="21" t="s">
        <v>25</v>
      </c>
      <c r="B8" s="22"/>
      <c r="C8" s="22"/>
      <c r="D8" s="22"/>
      <c r="E8" s="22"/>
      <c r="F8" s="22"/>
      <c r="G8" s="22"/>
      <c r="H8" s="22"/>
    </row>
    <row r="9" spans="1:17" ht="30" customHeight="1" x14ac:dyDescent="0.15">
      <c r="A9" s="39" t="s">
        <v>31</v>
      </c>
      <c r="B9" s="142" t="s">
        <v>26</v>
      </c>
      <c r="C9" s="142"/>
      <c r="D9" s="142"/>
      <c r="E9" s="142"/>
      <c r="F9" s="142"/>
      <c r="G9" s="142"/>
      <c r="H9" s="143"/>
      <c r="J9" s="13"/>
      <c r="K9" s="14"/>
      <c r="L9" s="14"/>
      <c r="M9" s="14"/>
      <c r="N9" s="14"/>
      <c r="O9" s="14"/>
      <c r="P9" s="15"/>
      <c r="Q9" s="15"/>
    </row>
    <row r="10" spans="1:17" ht="30" customHeight="1" x14ac:dyDescent="0.15">
      <c r="A10" s="39" t="s">
        <v>27</v>
      </c>
      <c r="B10" s="142" t="s">
        <v>26</v>
      </c>
      <c r="C10" s="142"/>
      <c r="D10" s="142"/>
      <c r="E10" s="142"/>
      <c r="F10" s="142"/>
      <c r="G10" s="142"/>
      <c r="H10" s="143"/>
      <c r="J10" s="13"/>
      <c r="K10" s="14"/>
      <c r="L10" s="14"/>
      <c r="M10" s="14"/>
      <c r="N10" s="14"/>
      <c r="O10" s="14"/>
      <c r="P10" s="15"/>
      <c r="Q10" s="15"/>
    </row>
    <row r="11" spans="1:17" ht="30" customHeight="1" x14ac:dyDescent="0.15">
      <c r="A11" s="39" t="s">
        <v>28</v>
      </c>
      <c r="B11" s="142" t="s">
        <v>26</v>
      </c>
      <c r="C11" s="142"/>
      <c r="D11" s="142"/>
      <c r="E11" s="142"/>
      <c r="F11" s="142"/>
      <c r="G11" s="142"/>
      <c r="H11" s="143"/>
      <c r="J11" s="13"/>
      <c r="K11" s="14"/>
      <c r="L11" s="14"/>
      <c r="M11" s="14"/>
      <c r="N11" s="14"/>
      <c r="O11" s="14"/>
      <c r="P11" s="15"/>
      <c r="Q11" s="15"/>
    </row>
    <row r="12" spans="1:17" ht="30" customHeight="1" x14ac:dyDescent="0.15">
      <c r="A12" s="39" t="s">
        <v>29</v>
      </c>
      <c r="B12" s="142" t="s">
        <v>26</v>
      </c>
      <c r="C12" s="142"/>
      <c r="D12" s="142"/>
      <c r="E12" s="142"/>
      <c r="F12" s="142"/>
      <c r="G12" s="142"/>
      <c r="H12" s="143"/>
      <c r="J12" s="13"/>
      <c r="K12" s="14"/>
      <c r="L12" s="14"/>
      <c r="M12" s="14"/>
      <c r="N12" s="14"/>
      <c r="O12" s="14"/>
      <c r="P12" s="15"/>
      <c r="Q12" s="15"/>
    </row>
    <row r="13" spans="1:17" ht="30" customHeight="1" x14ac:dyDescent="0.15">
      <c r="A13" s="39" t="s">
        <v>30</v>
      </c>
      <c r="B13" s="142" t="s">
        <v>26</v>
      </c>
      <c r="C13" s="142"/>
      <c r="D13" s="142"/>
      <c r="E13" s="142"/>
      <c r="F13" s="142"/>
      <c r="G13" s="142"/>
      <c r="H13" s="143"/>
      <c r="J13" s="13"/>
      <c r="K13" s="14"/>
      <c r="L13" s="14"/>
      <c r="M13" s="14"/>
      <c r="N13" s="14"/>
      <c r="O13" s="14"/>
      <c r="P13" s="15"/>
      <c r="Q13" s="15"/>
    </row>
    <row r="14" spans="1:17" ht="22.5" customHeight="1" x14ac:dyDescent="0.15">
      <c r="A14" s="27"/>
      <c r="B14" s="27"/>
      <c r="C14" s="27"/>
      <c r="D14" s="27"/>
      <c r="E14" s="27"/>
      <c r="F14" s="27"/>
      <c r="G14" s="27"/>
      <c r="H14" s="27"/>
      <c r="J14" s="13"/>
      <c r="K14" s="14"/>
      <c r="L14" s="14"/>
      <c r="M14" s="14"/>
      <c r="N14" s="14"/>
      <c r="O14" s="14"/>
      <c r="P14" s="15"/>
      <c r="Q14" s="15"/>
    </row>
    <row r="15" spans="1:17" ht="22.5" customHeight="1" x14ac:dyDescent="0.15">
      <c r="A15" s="21" t="s">
        <v>20</v>
      </c>
      <c r="B15" s="32"/>
      <c r="C15" s="32"/>
      <c r="D15" s="32"/>
      <c r="E15" s="33"/>
      <c r="F15" s="33"/>
      <c r="G15" s="33"/>
      <c r="H15" s="33"/>
      <c r="K15" s="19"/>
      <c r="L15" s="19"/>
      <c r="M15" s="19"/>
      <c r="N15" s="17"/>
      <c r="O15" s="17"/>
      <c r="P15" s="18"/>
      <c r="Q15" s="18"/>
    </row>
    <row r="16" spans="1:17" ht="45" customHeight="1" x14ac:dyDescent="0.15">
      <c r="A16" s="138"/>
      <c r="B16" s="139"/>
      <c r="C16" s="139"/>
      <c r="D16" s="139"/>
      <c r="E16" s="139"/>
      <c r="F16" s="139"/>
      <c r="G16" s="139"/>
      <c r="H16" s="140"/>
      <c r="J16" s="13"/>
      <c r="K16" s="14"/>
      <c r="L16" s="14"/>
      <c r="M16" s="14"/>
      <c r="N16" s="14"/>
      <c r="O16" s="14"/>
      <c r="P16" s="14"/>
      <c r="Q16" s="14"/>
    </row>
    <row r="17" spans="1:9" ht="22.5" customHeight="1" x14ac:dyDescent="0.15">
      <c r="A17" s="34"/>
      <c r="B17" s="16"/>
      <c r="C17" s="35"/>
      <c r="D17" s="35"/>
      <c r="E17" s="30"/>
      <c r="F17" s="30"/>
      <c r="G17" s="30"/>
      <c r="H17" s="36"/>
      <c r="I17" s="9"/>
    </row>
    <row r="18" spans="1:9" ht="22.5" customHeight="1" x14ac:dyDescent="0.15">
      <c r="A18" s="21" t="s">
        <v>32</v>
      </c>
      <c r="B18" s="16"/>
      <c r="C18" s="35"/>
      <c r="D18" s="35"/>
      <c r="E18" s="37"/>
      <c r="F18" s="37"/>
      <c r="G18" s="37"/>
      <c r="H18" s="26"/>
    </row>
    <row r="19" spans="1:9" ht="45" customHeight="1" x14ac:dyDescent="0.15">
      <c r="A19" s="144"/>
      <c r="B19" s="142"/>
      <c r="C19" s="142"/>
      <c r="D19" s="142"/>
      <c r="E19" s="142"/>
      <c r="F19" s="142"/>
      <c r="G19" s="142"/>
      <c r="H19" s="143"/>
    </row>
    <row r="20" spans="1:9" ht="22.5" customHeight="1" x14ac:dyDescent="0.15">
      <c r="A20" s="40"/>
      <c r="B20" s="40"/>
      <c r="C20" s="40"/>
      <c r="D20" s="40"/>
      <c r="E20" s="40"/>
      <c r="F20" s="40"/>
      <c r="G20" s="40"/>
      <c r="H20" s="40"/>
    </row>
    <row r="21" spans="1:9" ht="22.5" customHeight="1" x14ac:dyDescent="0.15">
      <c r="A21" s="24" t="s">
        <v>33</v>
      </c>
      <c r="B21" s="41"/>
      <c r="C21" s="41"/>
      <c r="D21" s="41"/>
      <c r="E21" s="41"/>
      <c r="F21" s="41"/>
      <c r="G21" s="41"/>
      <c r="H21" s="41"/>
    </row>
    <row r="22" spans="1:9" ht="225" customHeight="1" x14ac:dyDescent="0.15">
      <c r="A22" s="128"/>
      <c r="B22" s="129"/>
      <c r="C22" s="129"/>
      <c r="D22" s="129"/>
      <c r="E22" s="129"/>
      <c r="F22" s="129"/>
      <c r="G22" s="129"/>
      <c r="H22" s="130"/>
    </row>
  </sheetData>
  <protectedRanges>
    <protectedRange sqref="H2" name="範囲6"/>
    <protectedRange sqref="B9:H13" name="範囲1"/>
    <protectedRange sqref="A16" name="範囲2"/>
    <protectedRange sqref="A19" name="範囲3"/>
    <protectedRange sqref="A22" name="範囲4"/>
    <protectedRange sqref="K11" name="範囲5"/>
  </protectedRanges>
  <mergeCells count="10">
    <mergeCell ref="C3:F3"/>
    <mergeCell ref="B13:H13"/>
    <mergeCell ref="A16:H16"/>
    <mergeCell ref="A19:H19"/>
    <mergeCell ref="A22:H22"/>
    <mergeCell ref="B9:H9"/>
    <mergeCell ref="B10:H10"/>
    <mergeCell ref="B11:H11"/>
    <mergeCell ref="B12:H12"/>
    <mergeCell ref="G5:H5"/>
  </mergeCells>
  <phoneticPr fontId="6"/>
  <pageMargins left="0.7" right="0.7" top="0.75" bottom="0.75" header="0.3" footer="0.3"/>
  <pageSetup paperSize="9"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4DA96-D05E-4243-B828-B6BD7B4EB221}">
  <sheetPr>
    <tabColor rgb="FF7030A0"/>
  </sheetPr>
  <dimension ref="A1:P1"/>
  <sheetViews>
    <sheetView workbookViewId="0">
      <selection activeCell="C18" sqref="C18"/>
    </sheetView>
  </sheetViews>
  <sheetFormatPr defaultColWidth="9" defaultRowHeight="13.5" x14ac:dyDescent="0.15"/>
  <cols>
    <col min="1" max="1" width="11.125" style="92" bestFit="1" customWidth="1"/>
    <col min="2" max="3" width="36.25" style="92" bestFit="1" customWidth="1"/>
    <col min="4" max="4" width="14.5" style="92" bestFit="1" customWidth="1"/>
    <col min="5" max="5" width="25.375" style="92" bestFit="1" customWidth="1"/>
    <col min="6" max="6" width="33.5" style="92" customWidth="1"/>
    <col min="7" max="8" width="17" style="92" bestFit="1" customWidth="1"/>
    <col min="9" max="9" width="16.5" style="92" bestFit="1" customWidth="1"/>
    <col min="10" max="10" width="28.625" style="92" bestFit="1" customWidth="1"/>
    <col min="11" max="11" width="40.375" style="93" customWidth="1"/>
    <col min="12" max="12" width="17.75" style="92" bestFit="1" customWidth="1"/>
    <col min="13" max="13" width="19.875" style="92" customWidth="1"/>
    <col min="14" max="14" width="13" style="92" bestFit="1" customWidth="1"/>
    <col min="15" max="15" width="24.875" style="92" customWidth="1"/>
    <col min="16" max="16" width="23.5" style="92" bestFit="1" customWidth="1"/>
    <col min="17" max="16384" width="9" style="67"/>
  </cols>
  <sheetData>
    <row r="1" spans="1:16" x14ac:dyDescent="0.15">
      <c r="A1" s="125" t="s">
        <v>149</v>
      </c>
      <c r="B1" s="125" t="s">
        <v>6</v>
      </c>
      <c r="C1" s="125" t="s">
        <v>7</v>
      </c>
      <c r="D1" s="125" t="s">
        <v>119</v>
      </c>
      <c r="E1" s="125" t="s">
        <v>120</v>
      </c>
      <c r="F1" s="125" t="s">
        <v>121</v>
      </c>
      <c r="G1" s="125" t="s">
        <v>122</v>
      </c>
      <c r="H1" s="125" t="s">
        <v>123</v>
      </c>
      <c r="I1" s="125" t="s">
        <v>124</v>
      </c>
      <c r="J1" s="125" t="s">
        <v>125</v>
      </c>
      <c r="K1" s="125" t="s">
        <v>15</v>
      </c>
      <c r="L1" s="125" t="s">
        <v>126</v>
      </c>
      <c r="M1" s="125" t="s">
        <v>127</v>
      </c>
      <c r="N1" s="125" t="s">
        <v>128</v>
      </c>
      <c r="O1" s="125" t="s">
        <v>129</v>
      </c>
      <c r="P1" s="125" t="s">
        <v>130</v>
      </c>
    </row>
  </sheetData>
  <autoFilter ref="A1:P1" xr:uid="{5504DA96-D05E-4243-B828-B6BD7B4EB221}"/>
  <phoneticPr fontId="6"/>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00275-9526-4842-ADCF-2C1681D385E5}">
  <sheetPr>
    <tabColor rgb="FF7030A0"/>
  </sheetPr>
  <dimension ref="A1:P1"/>
  <sheetViews>
    <sheetView workbookViewId="0">
      <selection activeCell="E8" sqref="E8"/>
    </sheetView>
  </sheetViews>
  <sheetFormatPr defaultColWidth="9" defaultRowHeight="13.5" x14ac:dyDescent="0.15"/>
  <cols>
    <col min="1" max="1" width="7.125" style="65" bestFit="1" customWidth="1"/>
    <col min="2" max="2" width="23.5" style="66" bestFit="1" customWidth="1"/>
    <col min="3" max="3" width="22" style="66" bestFit="1" customWidth="1"/>
    <col min="4" max="4" width="10.5" style="66" bestFit="1" customWidth="1"/>
    <col min="5" max="5" width="21.375" style="65" bestFit="1" customWidth="1"/>
    <col min="6" max="6" width="26.875" style="66" bestFit="1" customWidth="1"/>
    <col min="7" max="8" width="13" style="65" bestFit="1" customWidth="1"/>
    <col min="9" max="9" width="11.375" style="65" bestFit="1" customWidth="1"/>
    <col min="10" max="11" width="9" style="66"/>
    <col min="12" max="12" width="11" style="66" bestFit="1" customWidth="1"/>
    <col min="13" max="13" width="23.875" style="66" bestFit="1" customWidth="1"/>
    <col min="14" max="14" width="9.5" style="66" bestFit="1" customWidth="1"/>
    <col min="15" max="15" width="19.75" style="66" bestFit="1" customWidth="1"/>
    <col min="16" max="16" width="5.25" style="66" bestFit="1" customWidth="1"/>
    <col min="17" max="16384" width="9" style="66"/>
  </cols>
  <sheetData>
    <row r="1" spans="1:16" s="65" customFormat="1" x14ac:dyDescent="0.15">
      <c r="A1" s="64" t="s">
        <v>71</v>
      </c>
      <c r="B1" s="64" t="s">
        <v>72</v>
      </c>
      <c r="C1" s="64" t="s">
        <v>73</v>
      </c>
      <c r="D1" s="64" t="s">
        <v>74</v>
      </c>
      <c r="E1" s="64" t="s">
        <v>75</v>
      </c>
      <c r="F1" s="64" t="s">
        <v>76</v>
      </c>
      <c r="G1" s="64" t="s">
        <v>77</v>
      </c>
      <c r="H1" s="64" t="s">
        <v>78</v>
      </c>
      <c r="I1" s="64" t="s">
        <v>79</v>
      </c>
      <c r="J1" s="64" t="s">
        <v>80</v>
      </c>
      <c r="K1" s="64" t="s">
        <v>81</v>
      </c>
      <c r="L1" s="64" t="s">
        <v>82</v>
      </c>
      <c r="M1" s="64" t="s">
        <v>83</v>
      </c>
      <c r="N1" s="64" t="s">
        <v>84</v>
      </c>
      <c r="O1" s="64" t="s">
        <v>85</v>
      </c>
      <c r="P1" s="64" t="s">
        <v>86</v>
      </c>
    </row>
  </sheetData>
  <phoneticPr fontId="6"/>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2EFC71-073D-488D-862E-1929CF8BC3FA}">
  <sheetPr>
    <tabColor rgb="FF7030A0"/>
  </sheetPr>
  <dimension ref="A1:M88"/>
  <sheetViews>
    <sheetView view="pageBreakPreview" zoomScaleNormal="100" zoomScaleSheetLayoutView="100" workbookViewId="0">
      <selection activeCell="E8" sqref="E8"/>
    </sheetView>
  </sheetViews>
  <sheetFormatPr defaultRowHeight="13.5" x14ac:dyDescent="0.15"/>
  <cols>
    <col min="1" max="1" width="10" style="5" customWidth="1"/>
    <col min="2" max="3" width="16.25" customWidth="1"/>
    <col min="4" max="4" width="10" style="5" customWidth="1"/>
    <col min="5" max="6" width="12.375" customWidth="1"/>
    <col min="7" max="7" width="10.75" customWidth="1"/>
    <col min="8" max="9" width="10.5" customWidth="1"/>
    <col min="10" max="10" width="10.5" hidden="1" customWidth="1"/>
    <col min="11" max="11" width="10.5" customWidth="1"/>
    <col min="12" max="13" width="12.25" customWidth="1"/>
  </cols>
  <sheetData>
    <row r="1" spans="1:13" ht="22.5" customHeight="1" x14ac:dyDescent="0.15">
      <c r="A1" s="21" t="s">
        <v>14</v>
      </c>
      <c r="M1" s="28" t="s">
        <v>10</v>
      </c>
    </row>
    <row r="2" spans="1:13" ht="22.5" customHeight="1" x14ac:dyDescent="0.15">
      <c r="B2" s="51"/>
      <c r="C2" s="141" t="s">
        <v>87</v>
      </c>
      <c r="D2" s="141"/>
      <c r="E2" s="141"/>
      <c r="F2" s="141"/>
      <c r="G2" s="141"/>
      <c r="H2" s="141"/>
      <c r="I2" s="141"/>
      <c r="J2" s="51"/>
      <c r="K2" s="20"/>
      <c r="L2" s="152" t="str">
        <f>基本情報!C2</f>
        <v>わかくさ支部</v>
      </c>
      <c r="M2" s="152"/>
    </row>
    <row r="3" spans="1:13" ht="15" customHeight="1" x14ac:dyDescent="0.15">
      <c r="E3" s="42"/>
      <c r="F3" s="6"/>
      <c r="G3" s="6"/>
      <c r="M3" s="6"/>
    </row>
    <row r="4" spans="1:13" ht="26.25" customHeight="1" x14ac:dyDescent="0.15">
      <c r="A4" s="45" t="s">
        <v>5</v>
      </c>
      <c r="B4" s="45" t="s">
        <v>6</v>
      </c>
      <c r="C4" s="44" t="s">
        <v>7</v>
      </c>
      <c r="D4" s="45" t="s">
        <v>8</v>
      </c>
      <c r="E4" s="48" t="s">
        <v>36</v>
      </c>
      <c r="F4" s="45" t="s">
        <v>9</v>
      </c>
      <c r="G4" s="45" t="s">
        <v>131</v>
      </c>
      <c r="H4" s="44" t="s">
        <v>37</v>
      </c>
      <c r="I4" s="38" t="s">
        <v>34</v>
      </c>
      <c r="J4" s="38" t="s">
        <v>153</v>
      </c>
      <c r="K4" s="38" t="s">
        <v>35</v>
      </c>
      <c r="L4" s="48" t="s">
        <v>132</v>
      </c>
      <c r="M4" s="48" t="s">
        <v>133</v>
      </c>
    </row>
    <row r="5" spans="1:13" ht="26.1" customHeight="1" x14ac:dyDescent="0.15">
      <c r="A5" s="49"/>
      <c r="B5" s="50"/>
      <c r="C5" s="68" t="e">
        <f>INDEX(ふれあい・いきいきサロン一覧!C:C,MATCH(B5,ふれあい・いきいきサロン一覧!B:B,0))</f>
        <v>#N/A</v>
      </c>
      <c r="D5" s="46"/>
      <c r="E5" s="84"/>
      <c r="F5" s="84"/>
      <c r="G5" s="84"/>
      <c r="H5" s="85">
        <f>IF(E5-F5-G5&gt;=0,E5-F5-G5,0)</f>
        <v>0</v>
      </c>
      <c r="I5" s="85">
        <f>IF(D5*200&lt;5000,D5*200,5000)</f>
        <v>0</v>
      </c>
      <c r="J5" s="85">
        <f>H5-I5</f>
        <v>0</v>
      </c>
      <c r="K5" s="85">
        <f>IF(J5&lt;=0,H5,I5)</f>
        <v>0</v>
      </c>
      <c r="L5" s="84"/>
      <c r="M5" s="84"/>
    </row>
    <row r="6" spans="1:13" ht="26.1" customHeight="1" x14ac:dyDescent="0.15">
      <c r="A6" s="49"/>
      <c r="B6" s="50"/>
      <c r="C6" s="68" t="e">
        <f>INDEX(ふれあい・いきいきサロン一覧!C:C,MATCH(B6,ふれあい・いきいきサロン一覧!B:B,0))</f>
        <v>#N/A</v>
      </c>
      <c r="D6" s="46"/>
      <c r="E6" s="84"/>
      <c r="F6" s="84"/>
      <c r="G6" s="84"/>
      <c r="H6" s="85">
        <f t="shared" ref="H6:H69" si="0">IF(E6-F6-G6&gt;=0,E6-F6-G6,0)</f>
        <v>0</v>
      </c>
      <c r="I6" s="85">
        <f t="shared" ref="I6:I39" si="1">IF(D6*200&lt;5000,D6*200,5000)</f>
        <v>0</v>
      </c>
      <c r="J6" s="85">
        <f t="shared" ref="J6:J39" si="2">H6-I6</f>
        <v>0</v>
      </c>
      <c r="K6" s="85">
        <f t="shared" ref="K6:K39" si="3">IF(J6&lt;=0,H6,I6)</f>
        <v>0</v>
      </c>
      <c r="L6" s="84"/>
      <c r="M6" s="84"/>
    </row>
    <row r="7" spans="1:13" ht="26.1" customHeight="1" x14ac:dyDescent="0.15">
      <c r="A7" s="49"/>
      <c r="B7" s="50"/>
      <c r="C7" s="68" t="e">
        <f>INDEX(ふれあい・いきいきサロン一覧!C:C,MATCH(B7,ふれあい・いきいきサロン一覧!B:B,0))</f>
        <v>#N/A</v>
      </c>
      <c r="D7" s="46"/>
      <c r="E7" s="84"/>
      <c r="F7" s="84"/>
      <c r="G7" s="84"/>
      <c r="H7" s="85">
        <f t="shared" si="0"/>
        <v>0</v>
      </c>
      <c r="I7" s="85">
        <f t="shared" si="1"/>
        <v>0</v>
      </c>
      <c r="J7" s="85">
        <f t="shared" si="2"/>
        <v>0</v>
      </c>
      <c r="K7" s="85">
        <f t="shared" si="3"/>
        <v>0</v>
      </c>
      <c r="L7" s="84"/>
      <c r="M7" s="84"/>
    </row>
    <row r="8" spans="1:13" ht="26.1" customHeight="1" x14ac:dyDescent="0.15">
      <c r="A8" s="49"/>
      <c r="B8" s="50"/>
      <c r="C8" s="68" t="e">
        <f>INDEX(ふれあい・いきいきサロン一覧!C:C,MATCH(B8,ふれあい・いきいきサロン一覧!B:B,0))</f>
        <v>#N/A</v>
      </c>
      <c r="D8" s="46"/>
      <c r="E8" s="84"/>
      <c r="F8" s="84"/>
      <c r="G8" s="84"/>
      <c r="H8" s="85">
        <f t="shared" si="0"/>
        <v>0</v>
      </c>
      <c r="I8" s="85">
        <f t="shared" si="1"/>
        <v>0</v>
      </c>
      <c r="J8" s="85">
        <f t="shared" si="2"/>
        <v>0</v>
      </c>
      <c r="K8" s="85">
        <f t="shared" si="3"/>
        <v>0</v>
      </c>
      <c r="L8" s="84"/>
      <c r="M8" s="84"/>
    </row>
    <row r="9" spans="1:13" ht="26.1" customHeight="1" x14ac:dyDescent="0.15">
      <c r="A9" s="49"/>
      <c r="B9" s="50"/>
      <c r="C9" s="68" t="e">
        <f>INDEX(ふれあい・いきいきサロン一覧!C:C,MATCH(B9,ふれあい・いきいきサロン一覧!B:B,0))</f>
        <v>#N/A</v>
      </c>
      <c r="D9" s="46"/>
      <c r="E9" s="84"/>
      <c r="F9" s="84"/>
      <c r="G9" s="84"/>
      <c r="H9" s="85">
        <f t="shared" si="0"/>
        <v>0</v>
      </c>
      <c r="I9" s="85">
        <f t="shared" si="1"/>
        <v>0</v>
      </c>
      <c r="J9" s="85">
        <f t="shared" si="2"/>
        <v>0</v>
      </c>
      <c r="K9" s="85">
        <f t="shared" si="3"/>
        <v>0</v>
      </c>
      <c r="L9" s="84"/>
      <c r="M9" s="84"/>
    </row>
    <row r="10" spans="1:13" ht="26.1" customHeight="1" x14ac:dyDescent="0.15">
      <c r="A10" s="49"/>
      <c r="B10" s="50"/>
      <c r="C10" s="68" t="e">
        <f>INDEX(ふれあい・いきいきサロン一覧!C:C,MATCH(B10,ふれあい・いきいきサロン一覧!B:B,0))</f>
        <v>#N/A</v>
      </c>
      <c r="D10" s="46"/>
      <c r="E10" s="84"/>
      <c r="F10" s="84"/>
      <c r="G10" s="84"/>
      <c r="H10" s="85">
        <f t="shared" si="0"/>
        <v>0</v>
      </c>
      <c r="I10" s="85">
        <f t="shared" si="1"/>
        <v>0</v>
      </c>
      <c r="J10" s="85">
        <f t="shared" si="2"/>
        <v>0</v>
      </c>
      <c r="K10" s="85">
        <f t="shared" si="3"/>
        <v>0</v>
      </c>
      <c r="L10" s="84"/>
      <c r="M10" s="84"/>
    </row>
    <row r="11" spans="1:13" ht="26.1" customHeight="1" x14ac:dyDescent="0.15">
      <c r="A11" s="49"/>
      <c r="B11" s="50"/>
      <c r="C11" s="68" t="e">
        <f>INDEX(ふれあい・いきいきサロン一覧!C:C,MATCH(B11,ふれあい・いきいきサロン一覧!B:B,0))</f>
        <v>#N/A</v>
      </c>
      <c r="D11" s="46"/>
      <c r="E11" s="84"/>
      <c r="F11" s="84"/>
      <c r="G11" s="84"/>
      <c r="H11" s="85">
        <f t="shared" si="0"/>
        <v>0</v>
      </c>
      <c r="I11" s="85">
        <f t="shared" si="1"/>
        <v>0</v>
      </c>
      <c r="J11" s="85">
        <f t="shared" si="2"/>
        <v>0</v>
      </c>
      <c r="K11" s="85">
        <f t="shared" si="3"/>
        <v>0</v>
      </c>
      <c r="L11" s="84"/>
      <c r="M11" s="84"/>
    </row>
    <row r="12" spans="1:13" ht="26.1" customHeight="1" x14ac:dyDescent="0.15">
      <c r="A12" s="49"/>
      <c r="B12" s="50"/>
      <c r="C12" s="68" t="e">
        <f>INDEX(ふれあい・いきいきサロン一覧!C:C,MATCH(B12,ふれあい・いきいきサロン一覧!B:B,0))</f>
        <v>#N/A</v>
      </c>
      <c r="D12" s="46"/>
      <c r="E12" s="84"/>
      <c r="F12" s="84"/>
      <c r="G12" s="84"/>
      <c r="H12" s="85">
        <f t="shared" si="0"/>
        <v>0</v>
      </c>
      <c r="I12" s="85">
        <f t="shared" si="1"/>
        <v>0</v>
      </c>
      <c r="J12" s="85">
        <f t="shared" si="2"/>
        <v>0</v>
      </c>
      <c r="K12" s="85">
        <f t="shared" si="3"/>
        <v>0</v>
      </c>
      <c r="L12" s="84"/>
      <c r="M12" s="84"/>
    </row>
    <row r="13" spans="1:13" ht="26.1" customHeight="1" x14ac:dyDescent="0.15">
      <c r="A13" s="49"/>
      <c r="B13" s="50"/>
      <c r="C13" s="68" t="e">
        <f>INDEX(ふれあい・いきいきサロン一覧!C:C,MATCH(B13,ふれあい・いきいきサロン一覧!B:B,0))</f>
        <v>#N/A</v>
      </c>
      <c r="D13" s="46"/>
      <c r="E13" s="84"/>
      <c r="F13" s="84"/>
      <c r="G13" s="84"/>
      <c r="H13" s="85">
        <f t="shared" si="0"/>
        <v>0</v>
      </c>
      <c r="I13" s="85">
        <f t="shared" si="1"/>
        <v>0</v>
      </c>
      <c r="J13" s="85">
        <f t="shared" si="2"/>
        <v>0</v>
      </c>
      <c r="K13" s="85">
        <f t="shared" si="3"/>
        <v>0</v>
      </c>
      <c r="L13" s="84"/>
      <c r="M13" s="84"/>
    </row>
    <row r="14" spans="1:13" ht="26.1" customHeight="1" x14ac:dyDescent="0.15">
      <c r="A14" s="49"/>
      <c r="B14" s="50"/>
      <c r="C14" s="68" t="e">
        <f>INDEX(ふれあい・いきいきサロン一覧!C:C,MATCH(B14,ふれあい・いきいきサロン一覧!B:B,0))</f>
        <v>#N/A</v>
      </c>
      <c r="D14" s="46"/>
      <c r="E14" s="84"/>
      <c r="F14" s="84"/>
      <c r="G14" s="84"/>
      <c r="H14" s="85">
        <f t="shared" si="0"/>
        <v>0</v>
      </c>
      <c r="I14" s="85">
        <f t="shared" si="1"/>
        <v>0</v>
      </c>
      <c r="J14" s="85">
        <f t="shared" si="2"/>
        <v>0</v>
      </c>
      <c r="K14" s="85">
        <f t="shared" si="3"/>
        <v>0</v>
      </c>
      <c r="L14" s="84"/>
      <c r="M14" s="84"/>
    </row>
    <row r="15" spans="1:13" ht="26.1" customHeight="1" x14ac:dyDescent="0.15">
      <c r="A15" s="49"/>
      <c r="B15" s="50"/>
      <c r="C15" s="68" t="e">
        <f>INDEX(ふれあい・いきいきサロン一覧!C:C,MATCH(B15,ふれあい・いきいきサロン一覧!B:B,0))</f>
        <v>#N/A</v>
      </c>
      <c r="D15" s="46"/>
      <c r="E15" s="84"/>
      <c r="F15" s="84"/>
      <c r="G15" s="84"/>
      <c r="H15" s="85">
        <f t="shared" si="0"/>
        <v>0</v>
      </c>
      <c r="I15" s="85">
        <f t="shared" si="1"/>
        <v>0</v>
      </c>
      <c r="J15" s="85">
        <f t="shared" si="2"/>
        <v>0</v>
      </c>
      <c r="K15" s="85">
        <f t="shared" si="3"/>
        <v>0</v>
      </c>
      <c r="L15" s="84"/>
      <c r="M15" s="84"/>
    </row>
    <row r="16" spans="1:13" ht="26.1" customHeight="1" x14ac:dyDescent="0.15">
      <c r="A16" s="49"/>
      <c r="B16" s="50"/>
      <c r="C16" s="68" t="e">
        <f>INDEX(ふれあい・いきいきサロン一覧!C:C,MATCH(B16,ふれあい・いきいきサロン一覧!B:B,0))</f>
        <v>#N/A</v>
      </c>
      <c r="D16" s="46"/>
      <c r="E16" s="84"/>
      <c r="F16" s="84"/>
      <c r="G16" s="84"/>
      <c r="H16" s="85">
        <f t="shared" si="0"/>
        <v>0</v>
      </c>
      <c r="I16" s="85">
        <f t="shared" si="1"/>
        <v>0</v>
      </c>
      <c r="J16" s="85">
        <f t="shared" si="2"/>
        <v>0</v>
      </c>
      <c r="K16" s="85">
        <f t="shared" si="3"/>
        <v>0</v>
      </c>
      <c r="L16" s="84"/>
      <c r="M16" s="84"/>
    </row>
    <row r="17" spans="1:13" ht="26.1" customHeight="1" x14ac:dyDescent="0.15">
      <c r="A17" s="49"/>
      <c r="B17" s="50"/>
      <c r="C17" s="68" t="e">
        <f>INDEX(ふれあい・いきいきサロン一覧!C:C,MATCH(B17,ふれあい・いきいきサロン一覧!B:B,0))</f>
        <v>#N/A</v>
      </c>
      <c r="D17" s="46"/>
      <c r="E17" s="84"/>
      <c r="F17" s="84"/>
      <c r="G17" s="84"/>
      <c r="H17" s="85">
        <f t="shared" si="0"/>
        <v>0</v>
      </c>
      <c r="I17" s="85">
        <f t="shared" si="1"/>
        <v>0</v>
      </c>
      <c r="J17" s="85">
        <f t="shared" si="2"/>
        <v>0</v>
      </c>
      <c r="K17" s="85">
        <f t="shared" si="3"/>
        <v>0</v>
      </c>
      <c r="L17" s="84"/>
      <c r="M17" s="84"/>
    </row>
    <row r="18" spans="1:13" ht="26.1" customHeight="1" x14ac:dyDescent="0.15">
      <c r="A18" s="49"/>
      <c r="B18" s="50"/>
      <c r="C18" s="68" t="e">
        <f>INDEX(ふれあい・いきいきサロン一覧!C:C,MATCH(B18,ふれあい・いきいきサロン一覧!B:B,0))</f>
        <v>#N/A</v>
      </c>
      <c r="D18" s="46"/>
      <c r="E18" s="84"/>
      <c r="F18" s="84"/>
      <c r="G18" s="84"/>
      <c r="H18" s="85">
        <f t="shared" si="0"/>
        <v>0</v>
      </c>
      <c r="I18" s="85">
        <f t="shared" si="1"/>
        <v>0</v>
      </c>
      <c r="J18" s="85">
        <f t="shared" si="2"/>
        <v>0</v>
      </c>
      <c r="K18" s="85">
        <f t="shared" si="3"/>
        <v>0</v>
      </c>
      <c r="L18" s="84"/>
      <c r="M18" s="84"/>
    </row>
    <row r="19" spans="1:13" ht="26.1" customHeight="1" x14ac:dyDescent="0.15">
      <c r="A19" s="49"/>
      <c r="B19" s="50"/>
      <c r="C19" s="68" t="e">
        <f>INDEX(ふれあい・いきいきサロン一覧!C:C,MATCH(B19,ふれあい・いきいきサロン一覧!B:B,0))</f>
        <v>#N/A</v>
      </c>
      <c r="D19" s="46"/>
      <c r="E19" s="84"/>
      <c r="F19" s="84"/>
      <c r="G19" s="84"/>
      <c r="H19" s="85">
        <f t="shared" si="0"/>
        <v>0</v>
      </c>
      <c r="I19" s="85">
        <f t="shared" si="1"/>
        <v>0</v>
      </c>
      <c r="J19" s="85">
        <f t="shared" si="2"/>
        <v>0</v>
      </c>
      <c r="K19" s="85">
        <f t="shared" si="3"/>
        <v>0</v>
      </c>
      <c r="L19" s="84"/>
      <c r="M19" s="84"/>
    </row>
    <row r="20" spans="1:13" ht="26.1" customHeight="1" x14ac:dyDescent="0.15">
      <c r="A20" s="46"/>
      <c r="B20" s="50"/>
      <c r="C20" s="68" t="e">
        <f>INDEX(ふれあい・いきいきサロン一覧!C:C,MATCH(B20,ふれあい・いきいきサロン一覧!B:B,0))</f>
        <v>#N/A</v>
      </c>
      <c r="D20" s="46"/>
      <c r="E20" s="84"/>
      <c r="F20" s="84"/>
      <c r="G20" s="84"/>
      <c r="H20" s="85">
        <f t="shared" si="0"/>
        <v>0</v>
      </c>
      <c r="I20" s="85">
        <f t="shared" si="1"/>
        <v>0</v>
      </c>
      <c r="J20" s="85">
        <f t="shared" si="2"/>
        <v>0</v>
      </c>
      <c r="K20" s="85">
        <f t="shared" si="3"/>
        <v>0</v>
      </c>
      <c r="L20" s="84"/>
      <c r="M20" s="84"/>
    </row>
    <row r="21" spans="1:13" ht="26.1" customHeight="1" x14ac:dyDescent="0.15">
      <c r="A21" s="46"/>
      <c r="B21" s="50"/>
      <c r="C21" s="68" t="e">
        <f>INDEX(ふれあい・いきいきサロン一覧!C:C,MATCH(B21,ふれあい・いきいきサロン一覧!B:B,0))</f>
        <v>#N/A</v>
      </c>
      <c r="D21" s="46"/>
      <c r="E21" s="84"/>
      <c r="F21" s="84"/>
      <c r="G21" s="84"/>
      <c r="H21" s="85">
        <f t="shared" si="0"/>
        <v>0</v>
      </c>
      <c r="I21" s="85">
        <f t="shared" si="1"/>
        <v>0</v>
      </c>
      <c r="J21" s="85">
        <f t="shared" si="2"/>
        <v>0</v>
      </c>
      <c r="K21" s="85">
        <f t="shared" si="3"/>
        <v>0</v>
      </c>
      <c r="L21" s="84"/>
      <c r="M21" s="84"/>
    </row>
    <row r="22" spans="1:13" ht="26.1" customHeight="1" x14ac:dyDescent="0.15">
      <c r="A22" s="46"/>
      <c r="B22" s="50"/>
      <c r="C22" s="68" t="e">
        <f>INDEX(ふれあい・いきいきサロン一覧!C:C,MATCH(B22,ふれあい・いきいきサロン一覧!B:B,0))</f>
        <v>#N/A</v>
      </c>
      <c r="D22" s="46"/>
      <c r="E22" s="84"/>
      <c r="F22" s="84"/>
      <c r="G22" s="84"/>
      <c r="H22" s="85">
        <f t="shared" si="0"/>
        <v>0</v>
      </c>
      <c r="I22" s="85">
        <f t="shared" si="1"/>
        <v>0</v>
      </c>
      <c r="J22" s="85">
        <f t="shared" si="2"/>
        <v>0</v>
      </c>
      <c r="K22" s="85">
        <f t="shared" si="3"/>
        <v>0</v>
      </c>
      <c r="L22" s="84"/>
      <c r="M22" s="84"/>
    </row>
    <row r="23" spans="1:13" ht="26.1" customHeight="1" x14ac:dyDescent="0.15">
      <c r="A23" s="49"/>
      <c r="B23" s="50"/>
      <c r="C23" s="68" t="e">
        <f>INDEX(ふれあい・いきいきサロン一覧!C:C,MATCH(B23,ふれあい・いきいきサロン一覧!B:B,0))</f>
        <v>#N/A</v>
      </c>
      <c r="D23" s="46"/>
      <c r="E23" s="84"/>
      <c r="F23" s="84"/>
      <c r="G23" s="84"/>
      <c r="H23" s="85">
        <f t="shared" si="0"/>
        <v>0</v>
      </c>
      <c r="I23" s="85">
        <f t="shared" si="1"/>
        <v>0</v>
      </c>
      <c r="J23" s="85">
        <f t="shared" si="2"/>
        <v>0</v>
      </c>
      <c r="K23" s="85">
        <f t="shared" si="3"/>
        <v>0</v>
      </c>
      <c r="L23" s="84"/>
      <c r="M23" s="84"/>
    </row>
    <row r="24" spans="1:13" ht="26.1" customHeight="1" x14ac:dyDescent="0.15">
      <c r="A24" s="46"/>
      <c r="B24" s="50"/>
      <c r="C24" s="68" t="e">
        <f>INDEX(ふれあい・いきいきサロン一覧!C:C,MATCH(B24,ふれあい・いきいきサロン一覧!B:B,0))</f>
        <v>#N/A</v>
      </c>
      <c r="D24" s="46"/>
      <c r="E24" s="84"/>
      <c r="F24" s="84"/>
      <c r="G24" s="84"/>
      <c r="H24" s="85">
        <f t="shared" si="0"/>
        <v>0</v>
      </c>
      <c r="I24" s="85">
        <f t="shared" si="1"/>
        <v>0</v>
      </c>
      <c r="J24" s="85">
        <f t="shared" si="2"/>
        <v>0</v>
      </c>
      <c r="K24" s="85">
        <f t="shared" si="3"/>
        <v>0</v>
      </c>
      <c r="L24" s="84"/>
      <c r="M24" s="84"/>
    </row>
    <row r="25" spans="1:13" ht="26.1" customHeight="1" x14ac:dyDescent="0.15">
      <c r="A25" s="46"/>
      <c r="B25" s="50"/>
      <c r="C25" s="68" t="e">
        <f>INDEX(ふれあい・いきいきサロン一覧!C:C,MATCH(B25,ふれあい・いきいきサロン一覧!B:B,0))</f>
        <v>#N/A</v>
      </c>
      <c r="D25" s="46"/>
      <c r="E25" s="84"/>
      <c r="F25" s="84"/>
      <c r="G25" s="84"/>
      <c r="H25" s="85">
        <f t="shared" si="0"/>
        <v>0</v>
      </c>
      <c r="I25" s="85">
        <f t="shared" si="1"/>
        <v>0</v>
      </c>
      <c r="J25" s="85">
        <f t="shared" si="2"/>
        <v>0</v>
      </c>
      <c r="K25" s="85">
        <f t="shared" si="3"/>
        <v>0</v>
      </c>
      <c r="L25" s="84"/>
      <c r="M25" s="84"/>
    </row>
    <row r="26" spans="1:13" ht="26.1" customHeight="1" x14ac:dyDescent="0.15">
      <c r="A26" s="46"/>
      <c r="B26" s="50"/>
      <c r="C26" s="68" t="e">
        <f>INDEX(ふれあい・いきいきサロン一覧!C:C,MATCH(B26,ふれあい・いきいきサロン一覧!B:B,0))</f>
        <v>#N/A</v>
      </c>
      <c r="D26" s="46"/>
      <c r="E26" s="84"/>
      <c r="F26" s="84"/>
      <c r="G26" s="84"/>
      <c r="H26" s="85">
        <f t="shared" si="0"/>
        <v>0</v>
      </c>
      <c r="I26" s="85">
        <f t="shared" si="1"/>
        <v>0</v>
      </c>
      <c r="J26" s="85">
        <f t="shared" si="2"/>
        <v>0</v>
      </c>
      <c r="K26" s="85">
        <f t="shared" si="3"/>
        <v>0</v>
      </c>
      <c r="L26" s="84"/>
      <c r="M26" s="84"/>
    </row>
    <row r="27" spans="1:13" ht="26.1" customHeight="1" x14ac:dyDescent="0.15">
      <c r="A27" s="49"/>
      <c r="B27" s="50"/>
      <c r="C27" s="68" t="e">
        <f>INDEX(ふれあい・いきいきサロン一覧!C:C,MATCH(B27,ふれあい・いきいきサロン一覧!B:B,0))</f>
        <v>#N/A</v>
      </c>
      <c r="D27" s="46"/>
      <c r="E27" s="84"/>
      <c r="F27" s="84"/>
      <c r="G27" s="84"/>
      <c r="H27" s="85">
        <f t="shared" si="0"/>
        <v>0</v>
      </c>
      <c r="I27" s="85">
        <f t="shared" si="1"/>
        <v>0</v>
      </c>
      <c r="J27" s="85">
        <f t="shared" si="2"/>
        <v>0</v>
      </c>
      <c r="K27" s="85">
        <f t="shared" si="3"/>
        <v>0</v>
      </c>
      <c r="L27" s="84"/>
      <c r="M27" s="84"/>
    </row>
    <row r="28" spans="1:13" ht="26.1" customHeight="1" x14ac:dyDescent="0.15">
      <c r="A28" s="46"/>
      <c r="B28" s="50"/>
      <c r="C28" s="68" t="e">
        <f>INDEX(ふれあい・いきいきサロン一覧!C:C,MATCH(B28,ふれあい・いきいきサロン一覧!B:B,0))</f>
        <v>#N/A</v>
      </c>
      <c r="D28" s="46"/>
      <c r="E28" s="84"/>
      <c r="F28" s="84"/>
      <c r="G28" s="84"/>
      <c r="H28" s="85">
        <f t="shared" si="0"/>
        <v>0</v>
      </c>
      <c r="I28" s="85">
        <f t="shared" si="1"/>
        <v>0</v>
      </c>
      <c r="J28" s="85">
        <f t="shared" si="2"/>
        <v>0</v>
      </c>
      <c r="K28" s="85">
        <f t="shared" si="3"/>
        <v>0</v>
      </c>
      <c r="L28" s="84"/>
      <c r="M28" s="84"/>
    </row>
    <row r="29" spans="1:13" ht="26.1" customHeight="1" x14ac:dyDescent="0.15">
      <c r="A29" s="46"/>
      <c r="B29" s="50"/>
      <c r="C29" s="68" t="e">
        <f>INDEX(ふれあい・いきいきサロン一覧!C:C,MATCH(B29,ふれあい・いきいきサロン一覧!B:B,0))</f>
        <v>#N/A</v>
      </c>
      <c r="D29" s="46"/>
      <c r="E29" s="84"/>
      <c r="F29" s="84"/>
      <c r="G29" s="84"/>
      <c r="H29" s="85">
        <f t="shared" si="0"/>
        <v>0</v>
      </c>
      <c r="I29" s="85">
        <f t="shared" si="1"/>
        <v>0</v>
      </c>
      <c r="J29" s="85">
        <f t="shared" si="2"/>
        <v>0</v>
      </c>
      <c r="K29" s="85">
        <f t="shared" si="3"/>
        <v>0</v>
      </c>
      <c r="L29" s="84"/>
      <c r="M29" s="84"/>
    </row>
    <row r="30" spans="1:13" ht="26.1" customHeight="1" x14ac:dyDescent="0.15">
      <c r="A30" s="46"/>
      <c r="B30" s="50"/>
      <c r="C30" s="68" t="e">
        <f>INDEX(ふれあい・いきいきサロン一覧!C:C,MATCH(B30,ふれあい・いきいきサロン一覧!B:B,0))</f>
        <v>#N/A</v>
      </c>
      <c r="D30" s="46"/>
      <c r="E30" s="84"/>
      <c r="F30" s="84"/>
      <c r="G30" s="84"/>
      <c r="H30" s="85">
        <f t="shared" si="0"/>
        <v>0</v>
      </c>
      <c r="I30" s="85">
        <f t="shared" si="1"/>
        <v>0</v>
      </c>
      <c r="J30" s="85">
        <f t="shared" si="2"/>
        <v>0</v>
      </c>
      <c r="K30" s="85">
        <f t="shared" si="3"/>
        <v>0</v>
      </c>
      <c r="L30" s="84"/>
      <c r="M30" s="84"/>
    </row>
    <row r="31" spans="1:13" ht="26.1" customHeight="1" x14ac:dyDescent="0.15">
      <c r="A31" s="46"/>
      <c r="B31" s="50"/>
      <c r="C31" s="68" t="e">
        <f>INDEX(ふれあい・いきいきサロン一覧!C:C,MATCH(B31,ふれあい・いきいきサロン一覧!B:B,0))</f>
        <v>#N/A</v>
      </c>
      <c r="D31" s="46"/>
      <c r="E31" s="84"/>
      <c r="F31" s="84"/>
      <c r="G31" s="84"/>
      <c r="H31" s="85">
        <f t="shared" si="0"/>
        <v>0</v>
      </c>
      <c r="I31" s="85">
        <f t="shared" si="1"/>
        <v>0</v>
      </c>
      <c r="J31" s="85">
        <f t="shared" si="2"/>
        <v>0</v>
      </c>
      <c r="K31" s="85">
        <f t="shared" si="3"/>
        <v>0</v>
      </c>
      <c r="L31" s="84"/>
      <c r="M31" s="84"/>
    </row>
    <row r="32" spans="1:13" ht="26.1" customHeight="1" x14ac:dyDescent="0.15">
      <c r="A32" s="46"/>
      <c r="B32" s="50"/>
      <c r="C32" s="68" t="e">
        <f>INDEX(ふれあい・いきいきサロン一覧!C:C,MATCH(B32,ふれあい・いきいきサロン一覧!B:B,0))</f>
        <v>#N/A</v>
      </c>
      <c r="D32" s="46"/>
      <c r="E32" s="84"/>
      <c r="F32" s="84"/>
      <c r="G32" s="84"/>
      <c r="H32" s="85">
        <f t="shared" si="0"/>
        <v>0</v>
      </c>
      <c r="I32" s="85">
        <f t="shared" si="1"/>
        <v>0</v>
      </c>
      <c r="J32" s="85">
        <f t="shared" si="2"/>
        <v>0</v>
      </c>
      <c r="K32" s="85">
        <f t="shared" si="3"/>
        <v>0</v>
      </c>
      <c r="L32" s="84"/>
      <c r="M32" s="84"/>
    </row>
    <row r="33" spans="1:13" ht="26.1" customHeight="1" x14ac:dyDescent="0.15">
      <c r="A33" s="46"/>
      <c r="B33" s="50"/>
      <c r="C33" s="68" t="e">
        <f>INDEX(ふれあい・いきいきサロン一覧!C:C,MATCH(B33,ふれあい・いきいきサロン一覧!B:B,0))</f>
        <v>#N/A</v>
      </c>
      <c r="D33" s="46"/>
      <c r="E33" s="84"/>
      <c r="F33" s="84"/>
      <c r="G33" s="84"/>
      <c r="H33" s="85">
        <f t="shared" si="0"/>
        <v>0</v>
      </c>
      <c r="I33" s="85">
        <f t="shared" si="1"/>
        <v>0</v>
      </c>
      <c r="J33" s="85">
        <f t="shared" si="2"/>
        <v>0</v>
      </c>
      <c r="K33" s="85">
        <f t="shared" si="3"/>
        <v>0</v>
      </c>
      <c r="L33" s="84"/>
      <c r="M33" s="84"/>
    </row>
    <row r="34" spans="1:13" ht="26.1" customHeight="1" x14ac:dyDescent="0.15">
      <c r="A34" s="46"/>
      <c r="B34" s="50"/>
      <c r="C34" s="68" t="e">
        <f>INDEX(ふれあい・いきいきサロン一覧!C:C,MATCH(B34,ふれあい・いきいきサロン一覧!B:B,0))</f>
        <v>#N/A</v>
      </c>
      <c r="D34" s="46"/>
      <c r="E34" s="84"/>
      <c r="F34" s="84"/>
      <c r="G34" s="84"/>
      <c r="H34" s="85">
        <f t="shared" si="0"/>
        <v>0</v>
      </c>
      <c r="I34" s="85">
        <f t="shared" si="1"/>
        <v>0</v>
      </c>
      <c r="J34" s="85">
        <f t="shared" si="2"/>
        <v>0</v>
      </c>
      <c r="K34" s="85">
        <f t="shared" si="3"/>
        <v>0</v>
      </c>
      <c r="L34" s="84"/>
      <c r="M34" s="84"/>
    </row>
    <row r="35" spans="1:13" ht="26.1" customHeight="1" x14ac:dyDescent="0.15">
      <c r="A35" s="49"/>
      <c r="B35" s="50"/>
      <c r="C35" s="68" t="e">
        <f>INDEX(ふれあい・いきいきサロン一覧!C:C,MATCH(B35,ふれあい・いきいきサロン一覧!B:B,0))</f>
        <v>#N/A</v>
      </c>
      <c r="D35" s="46"/>
      <c r="E35" s="84"/>
      <c r="F35" s="84"/>
      <c r="G35" s="84"/>
      <c r="H35" s="85">
        <f t="shared" si="0"/>
        <v>0</v>
      </c>
      <c r="I35" s="85">
        <f>IF(D35*200&lt;5000,D35*200,5000)</f>
        <v>0</v>
      </c>
      <c r="J35" s="85">
        <f>H35-I35</f>
        <v>0</v>
      </c>
      <c r="K35" s="85">
        <f>IF(J35&lt;=0,H35,I35)</f>
        <v>0</v>
      </c>
      <c r="L35" s="84"/>
      <c r="M35" s="84"/>
    </row>
    <row r="36" spans="1:13" ht="26.1" customHeight="1" x14ac:dyDescent="0.15">
      <c r="A36" s="46"/>
      <c r="B36" s="50"/>
      <c r="C36" s="68" t="e">
        <f>INDEX(ふれあい・いきいきサロン一覧!C:C,MATCH(B36,ふれあい・いきいきサロン一覧!B:B,0))</f>
        <v>#N/A</v>
      </c>
      <c r="D36" s="46"/>
      <c r="E36" s="84"/>
      <c r="F36" s="84"/>
      <c r="G36" s="84"/>
      <c r="H36" s="85">
        <f t="shared" si="0"/>
        <v>0</v>
      </c>
      <c r="I36" s="85">
        <f t="shared" si="1"/>
        <v>0</v>
      </c>
      <c r="J36" s="85">
        <f t="shared" si="2"/>
        <v>0</v>
      </c>
      <c r="K36" s="85">
        <f t="shared" si="3"/>
        <v>0</v>
      </c>
      <c r="L36" s="84"/>
      <c r="M36" s="84"/>
    </row>
    <row r="37" spans="1:13" ht="26.1" customHeight="1" x14ac:dyDescent="0.15">
      <c r="A37" s="46"/>
      <c r="B37" s="50"/>
      <c r="C37" s="68" t="e">
        <f>INDEX(ふれあい・いきいきサロン一覧!C:C,MATCH(B37,ふれあい・いきいきサロン一覧!B:B,0))</f>
        <v>#N/A</v>
      </c>
      <c r="D37" s="46"/>
      <c r="E37" s="84"/>
      <c r="F37" s="84"/>
      <c r="G37" s="84"/>
      <c r="H37" s="85">
        <f t="shared" si="0"/>
        <v>0</v>
      </c>
      <c r="I37" s="85">
        <f t="shared" si="1"/>
        <v>0</v>
      </c>
      <c r="J37" s="85">
        <f t="shared" si="2"/>
        <v>0</v>
      </c>
      <c r="K37" s="85">
        <f t="shared" si="3"/>
        <v>0</v>
      </c>
      <c r="L37" s="84"/>
      <c r="M37" s="84"/>
    </row>
    <row r="38" spans="1:13" ht="26.1" customHeight="1" x14ac:dyDescent="0.15">
      <c r="A38" s="46"/>
      <c r="B38" s="50"/>
      <c r="C38" s="68" t="e">
        <f>INDEX(ふれあい・いきいきサロン一覧!C:C,MATCH(B38,ふれあい・いきいきサロン一覧!B:B,0))</f>
        <v>#N/A</v>
      </c>
      <c r="D38" s="46"/>
      <c r="E38" s="84"/>
      <c r="F38" s="84"/>
      <c r="G38" s="84"/>
      <c r="H38" s="85">
        <f t="shared" si="0"/>
        <v>0</v>
      </c>
      <c r="I38" s="85">
        <f t="shared" si="1"/>
        <v>0</v>
      </c>
      <c r="J38" s="85">
        <f t="shared" si="2"/>
        <v>0</v>
      </c>
      <c r="K38" s="85">
        <f t="shared" si="3"/>
        <v>0</v>
      </c>
      <c r="L38" s="84"/>
      <c r="M38" s="84"/>
    </row>
    <row r="39" spans="1:13" ht="26.1" customHeight="1" x14ac:dyDescent="0.15">
      <c r="A39" s="46"/>
      <c r="B39" s="50"/>
      <c r="C39" s="68" t="e">
        <f>INDEX(ふれあい・いきいきサロン一覧!C:C,MATCH(B39,ふれあい・いきいきサロン一覧!B:B,0))</f>
        <v>#N/A</v>
      </c>
      <c r="D39" s="46"/>
      <c r="E39" s="84"/>
      <c r="F39" s="84"/>
      <c r="G39" s="84"/>
      <c r="H39" s="85">
        <f t="shared" si="0"/>
        <v>0</v>
      </c>
      <c r="I39" s="85">
        <f t="shared" si="1"/>
        <v>0</v>
      </c>
      <c r="J39" s="85">
        <f t="shared" si="2"/>
        <v>0</v>
      </c>
      <c r="K39" s="85">
        <f t="shared" si="3"/>
        <v>0</v>
      </c>
      <c r="L39" s="84"/>
      <c r="M39" s="84"/>
    </row>
    <row r="40" spans="1:13" ht="26.1" customHeight="1" x14ac:dyDescent="0.15">
      <c r="A40" s="49"/>
      <c r="B40" s="50"/>
      <c r="C40" s="68" t="e">
        <f>INDEX(ふれあい・いきいきサロン一覧!C:C,MATCH(B40,ふれあい・いきいきサロン一覧!B:B,0))</f>
        <v>#N/A</v>
      </c>
      <c r="D40" s="46"/>
      <c r="E40" s="84"/>
      <c r="F40" s="84"/>
      <c r="G40" s="84"/>
      <c r="H40" s="85">
        <f t="shared" si="0"/>
        <v>0</v>
      </c>
      <c r="I40" s="85">
        <f>IF(D40*200&lt;5000,D40*200,5000)</f>
        <v>0</v>
      </c>
      <c r="J40" s="85">
        <f>H40-I40</f>
        <v>0</v>
      </c>
      <c r="K40" s="85">
        <f>IF(J40&lt;=0,H40,I40)</f>
        <v>0</v>
      </c>
      <c r="L40" s="84"/>
      <c r="M40" s="84"/>
    </row>
    <row r="41" spans="1:13" ht="26.1" customHeight="1" x14ac:dyDescent="0.15">
      <c r="A41" s="46"/>
      <c r="B41" s="50"/>
      <c r="C41" s="68" t="e">
        <f>INDEX(ふれあい・いきいきサロン一覧!C:C,MATCH(B41,ふれあい・いきいきサロン一覧!B:B,0))</f>
        <v>#N/A</v>
      </c>
      <c r="D41" s="46"/>
      <c r="E41" s="84"/>
      <c r="F41" s="84"/>
      <c r="G41" s="84"/>
      <c r="H41" s="85">
        <f t="shared" si="0"/>
        <v>0</v>
      </c>
      <c r="I41" s="85">
        <f t="shared" ref="I41:I54" si="4">IF(D41*200&lt;5000,D41*200,5000)</f>
        <v>0</v>
      </c>
      <c r="J41" s="85">
        <f t="shared" ref="J41:J54" si="5">H41-I41</f>
        <v>0</v>
      </c>
      <c r="K41" s="85">
        <f t="shared" ref="K41:K54" si="6">IF(J41&lt;=0,H41,I41)</f>
        <v>0</v>
      </c>
      <c r="L41" s="84"/>
      <c r="M41" s="84"/>
    </row>
    <row r="42" spans="1:13" ht="26.1" customHeight="1" x14ac:dyDescent="0.15">
      <c r="A42" s="46"/>
      <c r="B42" s="50"/>
      <c r="C42" s="68" t="e">
        <f>INDEX(ふれあい・いきいきサロン一覧!C:C,MATCH(B42,ふれあい・いきいきサロン一覧!B:B,0))</f>
        <v>#N/A</v>
      </c>
      <c r="D42" s="46"/>
      <c r="E42" s="84"/>
      <c r="F42" s="84"/>
      <c r="G42" s="84"/>
      <c r="H42" s="85">
        <f t="shared" si="0"/>
        <v>0</v>
      </c>
      <c r="I42" s="85">
        <f t="shared" si="4"/>
        <v>0</v>
      </c>
      <c r="J42" s="85">
        <f t="shared" si="5"/>
        <v>0</v>
      </c>
      <c r="K42" s="85">
        <f t="shared" si="6"/>
        <v>0</v>
      </c>
      <c r="L42" s="84"/>
      <c r="M42" s="84"/>
    </row>
    <row r="43" spans="1:13" ht="26.1" customHeight="1" x14ac:dyDescent="0.15">
      <c r="A43" s="49"/>
      <c r="B43" s="50"/>
      <c r="C43" s="68" t="e">
        <f>INDEX(ふれあい・いきいきサロン一覧!C:C,MATCH(B43,ふれあい・いきいきサロン一覧!B:B,0))</f>
        <v>#N/A</v>
      </c>
      <c r="D43" s="46"/>
      <c r="E43" s="84"/>
      <c r="F43" s="84"/>
      <c r="G43" s="84"/>
      <c r="H43" s="85">
        <f t="shared" si="0"/>
        <v>0</v>
      </c>
      <c r="I43" s="85">
        <f t="shared" si="4"/>
        <v>0</v>
      </c>
      <c r="J43" s="85">
        <f t="shared" si="5"/>
        <v>0</v>
      </c>
      <c r="K43" s="85">
        <f t="shared" si="6"/>
        <v>0</v>
      </c>
      <c r="L43" s="84"/>
      <c r="M43" s="84"/>
    </row>
    <row r="44" spans="1:13" ht="26.1" customHeight="1" x14ac:dyDescent="0.15">
      <c r="A44" s="46"/>
      <c r="B44" s="50"/>
      <c r="C44" s="68" t="e">
        <f>INDEX(ふれあい・いきいきサロン一覧!C:C,MATCH(B44,ふれあい・いきいきサロン一覧!B:B,0))</f>
        <v>#N/A</v>
      </c>
      <c r="D44" s="46"/>
      <c r="E44" s="84"/>
      <c r="F44" s="84"/>
      <c r="G44" s="84"/>
      <c r="H44" s="85">
        <f t="shared" si="0"/>
        <v>0</v>
      </c>
      <c r="I44" s="85">
        <f t="shared" si="4"/>
        <v>0</v>
      </c>
      <c r="J44" s="85">
        <f t="shared" si="5"/>
        <v>0</v>
      </c>
      <c r="K44" s="85">
        <f t="shared" si="6"/>
        <v>0</v>
      </c>
      <c r="L44" s="84"/>
      <c r="M44" s="84"/>
    </row>
    <row r="45" spans="1:13" ht="26.1" customHeight="1" x14ac:dyDescent="0.15">
      <c r="A45" s="46"/>
      <c r="B45" s="50"/>
      <c r="C45" s="68" t="e">
        <f>INDEX(ふれあい・いきいきサロン一覧!C:C,MATCH(B45,ふれあい・いきいきサロン一覧!B:B,0))</f>
        <v>#N/A</v>
      </c>
      <c r="D45" s="46"/>
      <c r="E45" s="84"/>
      <c r="F45" s="84"/>
      <c r="G45" s="84"/>
      <c r="H45" s="85">
        <f t="shared" si="0"/>
        <v>0</v>
      </c>
      <c r="I45" s="85">
        <f t="shared" si="4"/>
        <v>0</v>
      </c>
      <c r="J45" s="85">
        <f t="shared" si="5"/>
        <v>0</v>
      </c>
      <c r="K45" s="85">
        <f t="shared" si="6"/>
        <v>0</v>
      </c>
      <c r="L45" s="84"/>
      <c r="M45" s="84"/>
    </row>
    <row r="46" spans="1:13" ht="26.1" customHeight="1" x14ac:dyDescent="0.15">
      <c r="A46" s="46"/>
      <c r="B46" s="50"/>
      <c r="C46" s="68" t="e">
        <f>INDEX(ふれあい・いきいきサロン一覧!C:C,MATCH(B46,ふれあい・いきいきサロン一覧!B:B,0))</f>
        <v>#N/A</v>
      </c>
      <c r="D46" s="46"/>
      <c r="E46" s="84"/>
      <c r="F46" s="84"/>
      <c r="G46" s="84"/>
      <c r="H46" s="85">
        <f t="shared" si="0"/>
        <v>0</v>
      </c>
      <c r="I46" s="85">
        <f t="shared" si="4"/>
        <v>0</v>
      </c>
      <c r="J46" s="85">
        <f t="shared" si="5"/>
        <v>0</v>
      </c>
      <c r="K46" s="85">
        <f t="shared" si="6"/>
        <v>0</v>
      </c>
      <c r="L46" s="84"/>
      <c r="M46" s="84"/>
    </row>
    <row r="47" spans="1:13" ht="26.1" customHeight="1" x14ac:dyDescent="0.15">
      <c r="A47" s="49"/>
      <c r="B47" s="50"/>
      <c r="C47" s="68" t="e">
        <f>INDEX(ふれあい・いきいきサロン一覧!C:C,MATCH(B47,ふれあい・いきいきサロン一覧!B:B,0))</f>
        <v>#N/A</v>
      </c>
      <c r="D47" s="46"/>
      <c r="E47" s="84"/>
      <c r="F47" s="84"/>
      <c r="G47" s="84"/>
      <c r="H47" s="85">
        <f t="shared" si="0"/>
        <v>0</v>
      </c>
      <c r="I47" s="85">
        <f t="shared" si="4"/>
        <v>0</v>
      </c>
      <c r="J47" s="85">
        <f t="shared" si="5"/>
        <v>0</v>
      </c>
      <c r="K47" s="85">
        <f t="shared" si="6"/>
        <v>0</v>
      </c>
      <c r="L47" s="84"/>
      <c r="M47" s="84"/>
    </row>
    <row r="48" spans="1:13" ht="26.1" customHeight="1" x14ac:dyDescent="0.15">
      <c r="A48" s="46"/>
      <c r="B48" s="50"/>
      <c r="C48" s="68" t="e">
        <f>INDEX(ふれあい・いきいきサロン一覧!C:C,MATCH(B48,ふれあい・いきいきサロン一覧!B:B,0))</f>
        <v>#N/A</v>
      </c>
      <c r="D48" s="46"/>
      <c r="E48" s="84"/>
      <c r="F48" s="84"/>
      <c r="G48" s="84"/>
      <c r="H48" s="85">
        <f t="shared" si="0"/>
        <v>0</v>
      </c>
      <c r="I48" s="85">
        <f t="shared" si="4"/>
        <v>0</v>
      </c>
      <c r="J48" s="85">
        <f t="shared" si="5"/>
        <v>0</v>
      </c>
      <c r="K48" s="85">
        <f t="shared" si="6"/>
        <v>0</v>
      </c>
      <c r="L48" s="84"/>
      <c r="M48" s="84"/>
    </row>
    <row r="49" spans="1:13" ht="26.1" customHeight="1" x14ac:dyDescent="0.15">
      <c r="A49" s="46"/>
      <c r="B49" s="50"/>
      <c r="C49" s="68" t="e">
        <f>INDEX(ふれあい・いきいきサロン一覧!C:C,MATCH(B49,ふれあい・いきいきサロン一覧!B:B,0))</f>
        <v>#N/A</v>
      </c>
      <c r="D49" s="46"/>
      <c r="E49" s="84"/>
      <c r="F49" s="84"/>
      <c r="G49" s="84"/>
      <c r="H49" s="85">
        <f t="shared" si="0"/>
        <v>0</v>
      </c>
      <c r="I49" s="85">
        <f t="shared" si="4"/>
        <v>0</v>
      </c>
      <c r="J49" s="85">
        <f t="shared" si="5"/>
        <v>0</v>
      </c>
      <c r="K49" s="85">
        <f t="shared" si="6"/>
        <v>0</v>
      </c>
      <c r="L49" s="84"/>
      <c r="M49" s="84"/>
    </row>
    <row r="50" spans="1:13" ht="26.1" customHeight="1" x14ac:dyDescent="0.15">
      <c r="A50" s="46"/>
      <c r="B50" s="50"/>
      <c r="C50" s="68" t="e">
        <f>INDEX(ふれあい・いきいきサロン一覧!C:C,MATCH(B50,ふれあい・いきいきサロン一覧!B:B,0))</f>
        <v>#N/A</v>
      </c>
      <c r="D50" s="46"/>
      <c r="E50" s="84"/>
      <c r="F50" s="84"/>
      <c r="G50" s="84"/>
      <c r="H50" s="85">
        <f t="shared" si="0"/>
        <v>0</v>
      </c>
      <c r="I50" s="85">
        <f t="shared" si="4"/>
        <v>0</v>
      </c>
      <c r="J50" s="85">
        <f t="shared" si="5"/>
        <v>0</v>
      </c>
      <c r="K50" s="85">
        <f t="shared" si="6"/>
        <v>0</v>
      </c>
      <c r="L50" s="84"/>
      <c r="M50" s="84"/>
    </row>
    <row r="51" spans="1:13" ht="26.1" customHeight="1" x14ac:dyDescent="0.15">
      <c r="A51" s="46"/>
      <c r="B51" s="50"/>
      <c r="C51" s="68" t="e">
        <f>INDEX(ふれあい・いきいきサロン一覧!C:C,MATCH(B51,ふれあい・いきいきサロン一覧!B:B,0))</f>
        <v>#N/A</v>
      </c>
      <c r="D51" s="46"/>
      <c r="E51" s="84"/>
      <c r="F51" s="84"/>
      <c r="G51" s="84"/>
      <c r="H51" s="85">
        <f t="shared" si="0"/>
        <v>0</v>
      </c>
      <c r="I51" s="85">
        <f t="shared" si="4"/>
        <v>0</v>
      </c>
      <c r="J51" s="85">
        <f t="shared" si="5"/>
        <v>0</v>
      </c>
      <c r="K51" s="85">
        <f t="shared" si="6"/>
        <v>0</v>
      </c>
      <c r="L51" s="84"/>
      <c r="M51" s="84"/>
    </row>
    <row r="52" spans="1:13" ht="26.1" customHeight="1" x14ac:dyDescent="0.15">
      <c r="A52" s="46"/>
      <c r="B52" s="50"/>
      <c r="C52" s="68" t="e">
        <f>INDEX(ふれあい・いきいきサロン一覧!C:C,MATCH(B52,ふれあい・いきいきサロン一覧!B:B,0))</f>
        <v>#N/A</v>
      </c>
      <c r="D52" s="46"/>
      <c r="E52" s="84"/>
      <c r="F52" s="84"/>
      <c r="G52" s="84"/>
      <c r="H52" s="85">
        <f t="shared" si="0"/>
        <v>0</v>
      </c>
      <c r="I52" s="85">
        <f t="shared" si="4"/>
        <v>0</v>
      </c>
      <c r="J52" s="85">
        <f t="shared" si="5"/>
        <v>0</v>
      </c>
      <c r="K52" s="85">
        <f t="shared" si="6"/>
        <v>0</v>
      </c>
      <c r="L52" s="84"/>
      <c r="M52" s="84"/>
    </row>
    <row r="53" spans="1:13" ht="26.1" customHeight="1" x14ac:dyDescent="0.15">
      <c r="A53" s="46"/>
      <c r="B53" s="50"/>
      <c r="C53" s="68" t="e">
        <f>INDEX(ふれあい・いきいきサロン一覧!C:C,MATCH(B53,ふれあい・いきいきサロン一覧!B:B,0))</f>
        <v>#N/A</v>
      </c>
      <c r="D53" s="46"/>
      <c r="E53" s="84"/>
      <c r="F53" s="84"/>
      <c r="G53" s="84"/>
      <c r="H53" s="85">
        <f t="shared" si="0"/>
        <v>0</v>
      </c>
      <c r="I53" s="85">
        <f t="shared" si="4"/>
        <v>0</v>
      </c>
      <c r="J53" s="85">
        <f t="shared" si="5"/>
        <v>0</v>
      </c>
      <c r="K53" s="85">
        <f t="shared" si="6"/>
        <v>0</v>
      </c>
      <c r="L53" s="84"/>
      <c r="M53" s="84"/>
    </row>
    <row r="54" spans="1:13" ht="26.1" customHeight="1" x14ac:dyDescent="0.15">
      <c r="A54" s="46"/>
      <c r="B54" s="50"/>
      <c r="C54" s="68" t="e">
        <f>INDEX(ふれあい・いきいきサロン一覧!C:C,MATCH(B54,ふれあい・いきいきサロン一覧!B:B,0))</f>
        <v>#N/A</v>
      </c>
      <c r="D54" s="46"/>
      <c r="E54" s="84"/>
      <c r="F54" s="84"/>
      <c r="G54" s="84"/>
      <c r="H54" s="85">
        <f t="shared" si="0"/>
        <v>0</v>
      </c>
      <c r="I54" s="85">
        <f t="shared" si="4"/>
        <v>0</v>
      </c>
      <c r="J54" s="85">
        <f t="shared" si="5"/>
        <v>0</v>
      </c>
      <c r="K54" s="85">
        <f t="shared" si="6"/>
        <v>0</v>
      </c>
      <c r="L54" s="84"/>
      <c r="M54" s="84"/>
    </row>
    <row r="55" spans="1:13" ht="26.1" customHeight="1" x14ac:dyDescent="0.15">
      <c r="A55" s="49"/>
      <c r="B55" s="50"/>
      <c r="C55" s="68" t="e">
        <f>INDEX(ふれあい・いきいきサロン一覧!C:C,MATCH(B55,ふれあい・いきいきサロン一覧!B:B,0))</f>
        <v>#N/A</v>
      </c>
      <c r="D55" s="46"/>
      <c r="E55" s="84"/>
      <c r="F55" s="84"/>
      <c r="G55" s="84"/>
      <c r="H55" s="85">
        <f t="shared" si="0"/>
        <v>0</v>
      </c>
      <c r="I55" s="85">
        <f>IF(D55*200&lt;5000,D55*200,5000)</f>
        <v>0</v>
      </c>
      <c r="J55" s="85">
        <f>H55-I55</f>
        <v>0</v>
      </c>
      <c r="K55" s="85">
        <f>IF(J55&lt;=0,H55,I55)</f>
        <v>0</v>
      </c>
      <c r="L55" s="84"/>
      <c r="M55" s="84"/>
    </row>
    <row r="56" spans="1:13" ht="26.1" customHeight="1" x14ac:dyDescent="0.15">
      <c r="A56" s="46"/>
      <c r="B56" s="50"/>
      <c r="C56" s="68" t="e">
        <f>INDEX(ふれあい・いきいきサロン一覧!C:C,MATCH(B56,ふれあい・いきいきサロン一覧!B:B,0))</f>
        <v>#N/A</v>
      </c>
      <c r="D56" s="46"/>
      <c r="E56" s="84"/>
      <c r="F56" s="84"/>
      <c r="G56" s="84"/>
      <c r="H56" s="85">
        <f t="shared" si="0"/>
        <v>0</v>
      </c>
      <c r="I56" s="85">
        <f t="shared" ref="I56:I69" si="7">IF(D56*200&lt;5000,D56*200,5000)</f>
        <v>0</v>
      </c>
      <c r="J56" s="85">
        <f t="shared" ref="J56:J69" si="8">H56-I56</f>
        <v>0</v>
      </c>
      <c r="K56" s="85">
        <f t="shared" ref="K56:K69" si="9">IF(J56&lt;=0,H56,I56)</f>
        <v>0</v>
      </c>
      <c r="L56" s="84"/>
      <c r="M56" s="84"/>
    </row>
    <row r="57" spans="1:13" ht="26.1" customHeight="1" x14ac:dyDescent="0.15">
      <c r="A57" s="46"/>
      <c r="B57" s="50"/>
      <c r="C57" s="68" t="e">
        <f>INDEX(ふれあい・いきいきサロン一覧!C:C,MATCH(B57,ふれあい・いきいきサロン一覧!B:B,0))</f>
        <v>#N/A</v>
      </c>
      <c r="D57" s="46"/>
      <c r="E57" s="84"/>
      <c r="F57" s="84"/>
      <c r="G57" s="84"/>
      <c r="H57" s="85">
        <f t="shared" si="0"/>
        <v>0</v>
      </c>
      <c r="I57" s="85">
        <f t="shared" si="7"/>
        <v>0</v>
      </c>
      <c r="J57" s="85">
        <f t="shared" si="8"/>
        <v>0</v>
      </c>
      <c r="K57" s="85">
        <f t="shared" si="9"/>
        <v>0</v>
      </c>
      <c r="L57" s="84"/>
      <c r="M57" s="84"/>
    </row>
    <row r="58" spans="1:13" ht="26.1" customHeight="1" x14ac:dyDescent="0.15">
      <c r="A58" s="49"/>
      <c r="B58" s="50"/>
      <c r="C58" s="68" t="e">
        <f>INDEX(ふれあい・いきいきサロン一覧!C:C,MATCH(B58,ふれあい・いきいきサロン一覧!B:B,0))</f>
        <v>#N/A</v>
      </c>
      <c r="D58" s="46"/>
      <c r="E58" s="84"/>
      <c r="F58" s="84"/>
      <c r="G58" s="84"/>
      <c r="H58" s="85">
        <f t="shared" si="0"/>
        <v>0</v>
      </c>
      <c r="I58" s="85">
        <f t="shared" si="7"/>
        <v>0</v>
      </c>
      <c r="J58" s="85">
        <f t="shared" si="8"/>
        <v>0</v>
      </c>
      <c r="K58" s="85">
        <f t="shared" si="9"/>
        <v>0</v>
      </c>
      <c r="L58" s="84"/>
      <c r="M58" s="84"/>
    </row>
    <row r="59" spans="1:13" ht="26.1" customHeight="1" x14ac:dyDescent="0.15">
      <c r="A59" s="46"/>
      <c r="B59" s="50"/>
      <c r="C59" s="68" t="e">
        <f>INDEX(ふれあい・いきいきサロン一覧!C:C,MATCH(B59,ふれあい・いきいきサロン一覧!B:B,0))</f>
        <v>#N/A</v>
      </c>
      <c r="D59" s="46"/>
      <c r="E59" s="84"/>
      <c r="F59" s="84"/>
      <c r="G59" s="84"/>
      <c r="H59" s="85">
        <f t="shared" si="0"/>
        <v>0</v>
      </c>
      <c r="I59" s="85">
        <f t="shared" si="7"/>
        <v>0</v>
      </c>
      <c r="J59" s="85">
        <f t="shared" si="8"/>
        <v>0</v>
      </c>
      <c r="K59" s="85">
        <f t="shared" si="9"/>
        <v>0</v>
      </c>
      <c r="L59" s="84"/>
      <c r="M59" s="84"/>
    </row>
    <row r="60" spans="1:13" ht="26.1" customHeight="1" x14ac:dyDescent="0.15">
      <c r="A60" s="46"/>
      <c r="B60" s="50"/>
      <c r="C60" s="68" t="e">
        <f>INDEX(ふれあい・いきいきサロン一覧!C:C,MATCH(B60,ふれあい・いきいきサロン一覧!B:B,0))</f>
        <v>#N/A</v>
      </c>
      <c r="D60" s="46"/>
      <c r="E60" s="84"/>
      <c r="F60" s="84"/>
      <c r="G60" s="84"/>
      <c r="H60" s="85">
        <f t="shared" si="0"/>
        <v>0</v>
      </c>
      <c r="I60" s="85">
        <f t="shared" si="7"/>
        <v>0</v>
      </c>
      <c r="J60" s="85">
        <f t="shared" si="8"/>
        <v>0</v>
      </c>
      <c r="K60" s="85">
        <f t="shared" si="9"/>
        <v>0</v>
      </c>
      <c r="L60" s="84"/>
      <c r="M60" s="84"/>
    </row>
    <row r="61" spans="1:13" ht="26.1" customHeight="1" x14ac:dyDescent="0.15">
      <c r="A61" s="46"/>
      <c r="B61" s="50"/>
      <c r="C61" s="68" t="e">
        <f>INDEX(ふれあい・いきいきサロン一覧!C:C,MATCH(B61,ふれあい・いきいきサロン一覧!B:B,0))</f>
        <v>#N/A</v>
      </c>
      <c r="D61" s="46"/>
      <c r="E61" s="84"/>
      <c r="F61" s="84"/>
      <c r="G61" s="84"/>
      <c r="H61" s="85">
        <f t="shared" si="0"/>
        <v>0</v>
      </c>
      <c r="I61" s="85">
        <f t="shared" si="7"/>
        <v>0</v>
      </c>
      <c r="J61" s="85">
        <f t="shared" si="8"/>
        <v>0</v>
      </c>
      <c r="K61" s="85">
        <f t="shared" si="9"/>
        <v>0</v>
      </c>
      <c r="L61" s="84"/>
      <c r="M61" s="84"/>
    </row>
    <row r="62" spans="1:13" ht="26.1" customHeight="1" x14ac:dyDescent="0.15">
      <c r="A62" s="49"/>
      <c r="B62" s="50"/>
      <c r="C62" s="68" t="e">
        <f>INDEX(ふれあい・いきいきサロン一覧!C:C,MATCH(B62,ふれあい・いきいきサロン一覧!B:B,0))</f>
        <v>#N/A</v>
      </c>
      <c r="D62" s="46"/>
      <c r="E62" s="84"/>
      <c r="F62" s="84"/>
      <c r="G62" s="84"/>
      <c r="H62" s="85">
        <f t="shared" si="0"/>
        <v>0</v>
      </c>
      <c r="I62" s="85">
        <f t="shared" si="7"/>
        <v>0</v>
      </c>
      <c r="J62" s="85">
        <f t="shared" si="8"/>
        <v>0</v>
      </c>
      <c r="K62" s="85">
        <f t="shared" si="9"/>
        <v>0</v>
      </c>
      <c r="L62" s="84"/>
      <c r="M62" s="84"/>
    </row>
    <row r="63" spans="1:13" ht="26.1" customHeight="1" x14ac:dyDescent="0.15">
      <c r="A63" s="46"/>
      <c r="B63" s="50"/>
      <c r="C63" s="68" t="e">
        <f>INDEX(ふれあい・いきいきサロン一覧!C:C,MATCH(B63,ふれあい・いきいきサロン一覧!B:B,0))</f>
        <v>#N/A</v>
      </c>
      <c r="D63" s="46"/>
      <c r="E63" s="84"/>
      <c r="F63" s="84"/>
      <c r="G63" s="84"/>
      <c r="H63" s="85">
        <f t="shared" si="0"/>
        <v>0</v>
      </c>
      <c r="I63" s="85">
        <f t="shared" si="7"/>
        <v>0</v>
      </c>
      <c r="J63" s="85">
        <f t="shared" si="8"/>
        <v>0</v>
      </c>
      <c r="K63" s="85">
        <f t="shared" si="9"/>
        <v>0</v>
      </c>
      <c r="L63" s="84"/>
      <c r="M63" s="84"/>
    </row>
    <row r="64" spans="1:13" ht="26.1" customHeight="1" x14ac:dyDescent="0.15">
      <c r="A64" s="46"/>
      <c r="B64" s="50"/>
      <c r="C64" s="68" t="e">
        <f>INDEX(ふれあい・いきいきサロン一覧!C:C,MATCH(B64,ふれあい・いきいきサロン一覧!B:B,0))</f>
        <v>#N/A</v>
      </c>
      <c r="D64" s="46"/>
      <c r="E64" s="84"/>
      <c r="F64" s="84"/>
      <c r="G64" s="84"/>
      <c r="H64" s="85">
        <f t="shared" si="0"/>
        <v>0</v>
      </c>
      <c r="I64" s="85">
        <f t="shared" si="7"/>
        <v>0</v>
      </c>
      <c r="J64" s="85">
        <f t="shared" si="8"/>
        <v>0</v>
      </c>
      <c r="K64" s="85">
        <f t="shared" si="9"/>
        <v>0</v>
      </c>
      <c r="L64" s="84"/>
      <c r="M64" s="84"/>
    </row>
    <row r="65" spans="1:13" ht="26.1" customHeight="1" x14ac:dyDescent="0.15">
      <c r="A65" s="46"/>
      <c r="B65" s="50"/>
      <c r="C65" s="68" t="e">
        <f>INDEX(ふれあい・いきいきサロン一覧!C:C,MATCH(B65,ふれあい・いきいきサロン一覧!B:B,0))</f>
        <v>#N/A</v>
      </c>
      <c r="D65" s="46"/>
      <c r="E65" s="84"/>
      <c r="F65" s="84"/>
      <c r="G65" s="84"/>
      <c r="H65" s="85">
        <f t="shared" si="0"/>
        <v>0</v>
      </c>
      <c r="I65" s="85">
        <f t="shared" si="7"/>
        <v>0</v>
      </c>
      <c r="J65" s="85">
        <f t="shared" si="8"/>
        <v>0</v>
      </c>
      <c r="K65" s="85">
        <f t="shared" si="9"/>
        <v>0</v>
      </c>
      <c r="L65" s="84"/>
      <c r="M65" s="84"/>
    </row>
    <row r="66" spans="1:13" ht="26.1" customHeight="1" x14ac:dyDescent="0.15">
      <c r="A66" s="46"/>
      <c r="B66" s="50"/>
      <c r="C66" s="68" t="e">
        <f>INDEX(ふれあい・いきいきサロン一覧!C:C,MATCH(B66,ふれあい・いきいきサロン一覧!B:B,0))</f>
        <v>#N/A</v>
      </c>
      <c r="D66" s="46"/>
      <c r="E66" s="84"/>
      <c r="F66" s="84"/>
      <c r="G66" s="84"/>
      <c r="H66" s="85">
        <f t="shared" si="0"/>
        <v>0</v>
      </c>
      <c r="I66" s="85">
        <f t="shared" si="7"/>
        <v>0</v>
      </c>
      <c r="J66" s="85">
        <f t="shared" si="8"/>
        <v>0</v>
      </c>
      <c r="K66" s="85">
        <f t="shared" si="9"/>
        <v>0</v>
      </c>
      <c r="L66" s="84"/>
      <c r="M66" s="84"/>
    </row>
    <row r="67" spans="1:13" ht="26.1" customHeight="1" x14ac:dyDescent="0.15">
      <c r="A67" s="46"/>
      <c r="B67" s="50"/>
      <c r="C67" s="68" t="e">
        <f>INDEX(ふれあい・いきいきサロン一覧!C:C,MATCH(B67,ふれあい・いきいきサロン一覧!B:B,0))</f>
        <v>#N/A</v>
      </c>
      <c r="D67" s="46"/>
      <c r="E67" s="84"/>
      <c r="F67" s="84"/>
      <c r="G67" s="84"/>
      <c r="H67" s="85">
        <f t="shared" si="0"/>
        <v>0</v>
      </c>
      <c r="I67" s="85">
        <f t="shared" si="7"/>
        <v>0</v>
      </c>
      <c r="J67" s="85">
        <f t="shared" si="8"/>
        <v>0</v>
      </c>
      <c r="K67" s="85">
        <f t="shared" si="9"/>
        <v>0</v>
      </c>
      <c r="L67" s="84"/>
      <c r="M67" s="84"/>
    </row>
    <row r="68" spans="1:13" ht="26.1" customHeight="1" x14ac:dyDescent="0.15">
      <c r="A68" s="46"/>
      <c r="B68" s="50"/>
      <c r="C68" s="68" t="e">
        <f>INDEX(ふれあい・いきいきサロン一覧!C:C,MATCH(B68,ふれあい・いきいきサロン一覧!B:B,0))</f>
        <v>#N/A</v>
      </c>
      <c r="D68" s="46"/>
      <c r="E68" s="84"/>
      <c r="F68" s="84"/>
      <c r="G68" s="84"/>
      <c r="H68" s="85">
        <f t="shared" si="0"/>
        <v>0</v>
      </c>
      <c r="I68" s="85">
        <f t="shared" si="7"/>
        <v>0</v>
      </c>
      <c r="J68" s="85">
        <f t="shared" si="8"/>
        <v>0</v>
      </c>
      <c r="K68" s="85">
        <f t="shared" si="9"/>
        <v>0</v>
      </c>
      <c r="L68" s="84"/>
      <c r="M68" s="84"/>
    </row>
    <row r="69" spans="1:13" ht="26.1" customHeight="1" x14ac:dyDescent="0.15">
      <c r="A69" s="46"/>
      <c r="B69" s="50"/>
      <c r="C69" s="68" t="e">
        <f>INDEX(ふれあい・いきいきサロン一覧!C:C,MATCH(B69,ふれあい・いきいきサロン一覧!B:B,0))</f>
        <v>#N/A</v>
      </c>
      <c r="D69" s="46"/>
      <c r="E69" s="84"/>
      <c r="F69" s="84"/>
      <c r="G69" s="84"/>
      <c r="H69" s="85">
        <f t="shared" si="0"/>
        <v>0</v>
      </c>
      <c r="I69" s="85">
        <f t="shared" si="7"/>
        <v>0</v>
      </c>
      <c r="J69" s="85">
        <f t="shared" si="8"/>
        <v>0</v>
      </c>
      <c r="K69" s="85">
        <f t="shared" si="9"/>
        <v>0</v>
      </c>
      <c r="L69" s="84"/>
      <c r="M69" s="84"/>
    </row>
    <row r="70" spans="1:13" ht="26.1" customHeight="1" x14ac:dyDescent="0.15">
      <c r="A70" s="49"/>
      <c r="B70" s="50"/>
      <c r="C70" s="68" t="e">
        <f>INDEX(ふれあい・いきいきサロン一覧!C:C,MATCH(B70,ふれあい・いきいきサロン一覧!B:B,0))</f>
        <v>#N/A</v>
      </c>
      <c r="D70" s="46"/>
      <c r="E70" s="84"/>
      <c r="F70" s="84"/>
      <c r="G70" s="84"/>
      <c r="H70" s="85">
        <f t="shared" ref="H70:H84" si="10">IF(E70-F70-G70&gt;=0,E70-F70-G70,0)</f>
        <v>0</v>
      </c>
      <c r="I70" s="85">
        <f>IF(D70*200&lt;5000,D70*200,5000)</f>
        <v>0</v>
      </c>
      <c r="J70" s="85">
        <f>H70-I70</f>
        <v>0</v>
      </c>
      <c r="K70" s="85">
        <f>IF(J70&lt;=0,H70,I70)</f>
        <v>0</v>
      </c>
      <c r="L70" s="84"/>
      <c r="M70" s="84"/>
    </row>
    <row r="71" spans="1:13" ht="26.1" customHeight="1" x14ac:dyDescent="0.15">
      <c r="A71" s="46"/>
      <c r="B71" s="50"/>
      <c r="C71" s="68" t="e">
        <f>INDEX(ふれあい・いきいきサロン一覧!C:C,MATCH(B71,ふれあい・いきいきサロン一覧!B:B,0))</f>
        <v>#N/A</v>
      </c>
      <c r="D71" s="46"/>
      <c r="E71" s="84"/>
      <c r="F71" s="84"/>
      <c r="G71" s="84"/>
      <c r="H71" s="85">
        <f t="shared" si="10"/>
        <v>0</v>
      </c>
      <c r="I71" s="85">
        <f t="shared" ref="I71:I84" si="11">IF(D71*200&lt;5000,D71*200,5000)</f>
        <v>0</v>
      </c>
      <c r="J71" s="85">
        <f t="shared" ref="J71:J84" si="12">H71-I71</f>
        <v>0</v>
      </c>
      <c r="K71" s="85">
        <f t="shared" ref="K71:K84" si="13">IF(J71&lt;=0,H71,I71)</f>
        <v>0</v>
      </c>
      <c r="L71" s="84"/>
      <c r="M71" s="84"/>
    </row>
    <row r="72" spans="1:13" ht="26.1" customHeight="1" x14ac:dyDescent="0.15">
      <c r="A72" s="46"/>
      <c r="B72" s="50"/>
      <c r="C72" s="68" t="e">
        <f>INDEX(ふれあい・いきいきサロン一覧!C:C,MATCH(B72,ふれあい・いきいきサロン一覧!B:B,0))</f>
        <v>#N/A</v>
      </c>
      <c r="D72" s="46"/>
      <c r="E72" s="84"/>
      <c r="F72" s="84"/>
      <c r="G72" s="84"/>
      <c r="H72" s="85">
        <f t="shared" si="10"/>
        <v>0</v>
      </c>
      <c r="I72" s="85">
        <f t="shared" si="11"/>
        <v>0</v>
      </c>
      <c r="J72" s="85">
        <f t="shared" si="12"/>
        <v>0</v>
      </c>
      <c r="K72" s="85">
        <f t="shared" si="13"/>
        <v>0</v>
      </c>
      <c r="L72" s="84"/>
      <c r="M72" s="84"/>
    </row>
    <row r="73" spans="1:13" ht="26.1" customHeight="1" x14ac:dyDescent="0.15">
      <c r="A73" s="49"/>
      <c r="B73" s="50"/>
      <c r="C73" s="68" t="e">
        <f>INDEX(ふれあい・いきいきサロン一覧!C:C,MATCH(B73,ふれあい・いきいきサロン一覧!B:B,0))</f>
        <v>#N/A</v>
      </c>
      <c r="D73" s="46"/>
      <c r="E73" s="84"/>
      <c r="F73" s="84"/>
      <c r="G73" s="84"/>
      <c r="H73" s="85">
        <f t="shared" si="10"/>
        <v>0</v>
      </c>
      <c r="I73" s="85">
        <f t="shared" si="11"/>
        <v>0</v>
      </c>
      <c r="J73" s="85">
        <f t="shared" si="12"/>
        <v>0</v>
      </c>
      <c r="K73" s="85">
        <f t="shared" si="13"/>
        <v>0</v>
      </c>
      <c r="L73" s="84"/>
      <c r="M73" s="84"/>
    </row>
    <row r="74" spans="1:13" ht="26.1" customHeight="1" x14ac:dyDescent="0.15">
      <c r="A74" s="46"/>
      <c r="B74" s="50"/>
      <c r="C74" s="68" t="e">
        <f>INDEX(ふれあい・いきいきサロン一覧!C:C,MATCH(B74,ふれあい・いきいきサロン一覧!B:B,0))</f>
        <v>#N/A</v>
      </c>
      <c r="D74" s="46"/>
      <c r="E74" s="84"/>
      <c r="F74" s="84"/>
      <c r="G74" s="84"/>
      <c r="H74" s="85">
        <f t="shared" si="10"/>
        <v>0</v>
      </c>
      <c r="I74" s="85">
        <f t="shared" si="11"/>
        <v>0</v>
      </c>
      <c r="J74" s="85">
        <f t="shared" si="12"/>
        <v>0</v>
      </c>
      <c r="K74" s="85">
        <f t="shared" si="13"/>
        <v>0</v>
      </c>
      <c r="L74" s="84"/>
      <c r="M74" s="84"/>
    </row>
    <row r="75" spans="1:13" ht="26.1" customHeight="1" x14ac:dyDescent="0.15">
      <c r="A75" s="46"/>
      <c r="B75" s="50"/>
      <c r="C75" s="68" t="e">
        <f>INDEX(ふれあい・いきいきサロン一覧!C:C,MATCH(B75,ふれあい・いきいきサロン一覧!B:B,0))</f>
        <v>#N/A</v>
      </c>
      <c r="D75" s="46"/>
      <c r="E75" s="84"/>
      <c r="F75" s="84"/>
      <c r="G75" s="84"/>
      <c r="H75" s="85">
        <f t="shared" si="10"/>
        <v>0</v>
      </c>
      <c r="I75" s="85">
        <f t="shared" si="11"/>
        <v>0</v>
      </c>
      <c r="J75" s="85">
        <f t="shared" si="12"/>
        <v>0</v>
      </c>
      <c r="K75" s="85">
        <f t="shared" si="13"/>
        <v>0</v>
      </c>
      <c r="L75" s="84"/>
      <c r="M75" s="84"/>
    </row>
    <row r="76" spans="1:13" ht="26.1" customHeight="1" x14ac:dyDescent="0.15">
      <c r="A76" s="46"/>
      <c r="B76" s="50"/>
      <c r="C76" s="68" t="e">
        <f>INDEX(ふれあい・いきいきサロン一覧!C:C,MATCH(B76,ふれあい・いきいきサロン一覧!B:B,0))</f>
        <v>#N/A</v>
      </c>
      <c r="D76" s="46"/>
      <c r="E76" s="84"/>
      <c r="F76" s="84"/>
      <c r="G76" s="84"/>
      <c r="H76" s="85">
        <f t="shared" si="10"/>
        <v>0</v>
      </c>
      <c r="I76" s="85">
        <f t="shared" si="11"/>
        <v>0</v>
      </c>
      <c r="J76" s="85">
        <f t="shared" si="12"/>
        <v>0</v>
      </c>
      <c r="K76" s="85">
        <f t="shared" si="13"/>
        <v>0</v>
      </c>
      <c r="L76" s="84"/>
      <c r="M76" s="84"/>
    </row>
    <row r="77" spans="1:13" ht="26.1" customHeight="1" x14ac:dyDescent="0.15">
      <c r="A77" s="49"/>
      <c r="B77" s="50"/>
      <c r="C77" s="68" t="e">
        <f>INDEX(ふれあい・いきいきサロン一覧!C:C,MATCH(B77,ふれあい・いきいきサロン一覧!B:B,0))</f>
        <v>#N/A</v>
      </c>
      <c r="D77" s="46"/>
      <c r="E77" s="84"/>
      <c r="F77" s="84"/>
      <c r="G77" s="84"/>
      <c r="H77" s="85">
        <f t="shared" si="10"/>
        <v>0</v>
      </c>
      <c r="I77" s="85">
        <f t="shared" si="11"/>
        <v>0</v>
      </c>
      <c r="J77" s="85">
        <f t="shared" si="12"/>
        <v>0</v>
      </c>
      <c r="K77" s="85">
        <f t="shared" si="13"/>
        <v>0</v>
      </c>
      <c r="L77" s="84"/>
      <c r="M77" s="84"/>
    </row>
    <row r="78" spans="1:13" ht="26.1" customHeight="1" x14ac:dyDescent="0.15">
      <c r="A78" s="46"/>
      <c r="B78" s="50"/>
      <c r="C78" s="68" t="e">
        <f>INDEX(ふれあい・いきいきサロン一覧!C:C,MATCH(B78,ふれあい・いきいきサロン一覧!B:B,0))</f>
        <v>#N/A</v>
      </c>
      <c r="D78" s="46"/>
      <c r="E78" s="84"/>
      <c r="F78" s="84"/>
      <c r="G78" s="84"/>
      <c r="H78" s="85">
        <f t="shared" si="10"/>
        <v>0</v>
      </c>
      <c r="I78" s="85">
        <f t="shared" si="11"/>
        <v>0</v>
      </c>
      <c r="J78" s="85">
        <f t="shared" si="12"/>
        <v>0</v>
      </c>
      <c r="K78" s="85">
        <f t="shared" si="13"/>
        <v>0</v>
      </c>
      <c r="L78" s="84"/>
      <c r="M78" s="84"/>
    </row>
    <row r="79" spans="1:13" ht="26.1" customHeight="1" x14ac:dyDescent="0.15">
      <c r="A79" s="46"/>
      <c r="B79" s="50"/>
      <c r="C79" s="68" t="e">
        <f>INDEX(ふれあい・いきいきサロン一覧!C:C,MATCH(B79,ふれあい・いきいきサロン一覧!B:B,0))</f>
        <v>#N/A</v>
      </c>
      <c r="D79" s="46"/>
      <c r="E79" s="84"/>
      <c r="F79" s="84"/>
      <c r="G79" s="84"/>
      <c r="H79" s="85">
        <f t="shared" si="10"/>
        <v>0</v>
      </c>
      <c r="I79" s="85">
        <f t="shared" si="11"/>
        <v>0</v>
      </c>
      <c r="J79" s="85">
        <f t="shared" si="12"/>
        <v>0</v>
      </c>
      <c r="K79" s="85">
        <f t="shared" si="13"/>
        <v>0</v>
      </c>
      <c r="L79" s="84"/>
      <c r="M79" s="84"/>
    </row>
    <row r="80" spans="1:13" ht="26.1" customHeight="1" x14ac:dyDescent="0.15">
      <c r="A80" s="46"/>
      <c r="B80" s="50"/>
      <c r="C80" s="68" t="e">
        <f>INDEX(ふれあい・いきいきサロン一覧!C:C,MATCH(B80,ふれあい・いきいきサロン一覧!B:B,0))</f>
        <v>#N/A</v>
      </c>
      <c r="D80" s="46"/>
      <c r="E80" s="84"/>
      <c r="F80" s="84"/>
      <c r="G80" s="84"/>
      <c r="H80" s="85">
        <f t="shared" si="10"/>
        <v>0</v>
      </c>
      <c r="I80" s="85">
        <f t="shared" si="11"/>
        <v>0</v>
      </c>
      <c r="J80" s="85">
        <f t="shared" si="12"/>
        <v>0</v>
      </c>
      <c r="K80" s="85">
        <f t="shared" si="13"/>
        <v>0</v>
      </c>
      <c r="L80" s="84"/>
      <c r="M80" s="84"/>
    </row>
    <row r="81" spans="1:13" ht="26.1" customHeight="1" x14ac:dyDescent="0.15">
      <c r="A81" s="46"/>
      <c r="B81" s="50"/>
      <c r="C81" s="68" t="e">
        <f>INDEX(ふれあい・いきいきサロン一覧!C:C,MATCH(B81,ふれあい・いきいきサロン一覧!B:B,0))</f>
        <v>#N/A</v>
      </c>
      <c r="D81" s="46"/>
      <c r="E81" s="84"/>
      <c r="F81" s="84"/>
      <c r="G81" s="84"/>
      <c r="H81" s="85">
        <f t="shared" si="10"/>
        <v>0</v>
      </c>
      <c r="I81" s="85">
        <f t="shared" si="11"/>
        <v>0</v>
      </c>
      <c r="J81" s="85">
        <f t="shared" si="12"/>
        <v>0</v>
      </c>
      <c r="K81" s="85">
        <f t="shared" si="13"/>
        <v>0</v>
      </c>
      <c r="L81" s="84"/>
      <c r="M81" s="84"/>
    </row>
    <row r="82" spans="1:13" ht="26.1" customHeight="1" x14ac:dyDescent="0.15">
      <c r="A82" s="46"/>
      <c r="B82" s="50"/>
      <c r="C82" s="68" t="e">
        <f>INDEX(ふれあい・いきいきサロン一覧!C:C,MATCH(B82,ふれあい・いきいきサロン一覧!B:B,0))</f>
        <v>#N/A</v>
      </c>
      <c r="D82" s="46"/>
      <c r="E82" s="84"/>
      <c r="F82" s="84"/>
      <c r="G82" s="84"/>
      <c r="H82" s="85">
        <f t="shared" si="10"/>
        <v>0</v>
      </c>
      <c r="I82" s="85">
        <f t="shared" si="11"/>
        <v>0</v>
      </c>
      <c r="J82" s="85">
        <f t="shared" si="12"/>
        <v>0</v>
      </c>
      <c r="K82" s="85">
        <f t="shared" si="13"/>
        <v>0</v>
      </c>
      <c r="L82" s="84"/>
      <c r="M82" s="84"/>
    </row>
    <row r="83" spans="1:13" ht="26.1" customHeight="1" x14ac:dyDescent="0.15">
      <c r="A83" s="46"/>
      <c r="B83" s="50"/>
      <c r="C83" s="68" t="e">
        <f>INDEX(ふれあい・いきいきサロン一覧!C:C,MATCH(B83,ふれあい・いきいきサロン一覧!B:B,0))</f>
        <v>#N/A</v>
      </c>
      <c r="D83" s="46"/>
      <c r="E83" s="84"/>
      <c r="F83" s="84"/>
      <c r="G83" s="84"/>
      <c r="H83" s="85">
        <f t="shared" si="10"/>
        <v>0</v>
      </c>
      <c r="I83" s="85">
        <f t="shared" si="11"/>
        <v>0</v>
      </c>
      <c r="J83" s="85">
        <f t="shared" si="12"/>
        <v>0</v>
      </c>
      <c r="K83" s="85">
        <f t="shared" si="13"/>
        <v>0</v>
      </c>
      <c r="L83" s="84"/>
      <c r="M83" s="84"/>
    </row>
    <row r="84" spans="1:13" ht="26.1" customHeight="1" x14ac:dyDescent="0.15">
      <c r="A84" s="46"/>
      <c r="B84" s="50"/>
      <c r="C84" s="68" t="e">
        <f>INDEX(ふれあい・いきいきサロン一覧!C:C,MATCH(B84,ふれあい・いきいきサロン一覧!B:B,0))</f>
        <v>#N/A</v>
      </c>
      <c r="D84" s="46"/>
      <c r="E84" s="84"/>
      <c r="F84" s="84"/>
      <c r="G84" s="84"/>
      <c r="H84" s="85">
        <f t="shared" si="10"/>
        <v>0</v>
      </c>
      <c r="I84" s="85">
        <f t="shared" si="11"/>
        <v>0</v>
      </c>
      <c r="J84" s="85">
        <f t="shared" si="12"/>
        <v>0</v>
      </c>
      <c r="K84" s="85">
        <f t="shared" si="13"/>
        <v>0</v>
      </c>
      <c r="L84" s="84"/>
      <c r="M84" s="84"/>
    </row>
    <row r="85" spans="1:13" ht="26.25" customHeight="1" x14ac:dyDescent="0.15">
      <c r="A85" s="8" t="s">
        <v>12</v>
      </c>
      <c r="B85" s="7" t="s">
        <v>11</v>
      </c>
      <c r="C85" s="12">
        <f>COUNTA(A5:A84)</f>
        <v>0</v>
      </c>
      <c r="D85" s="47">
        <f t="shared" ref="D85:I85" si="14">SUM(D5:D84)</f>
        <v>0</v>
      </c>
      <c r="E85" s="43">
        <f t="shared" si="14"/>
        <v>0</v>
      </c>
      <c r="F85" s="43">
        <f t="shared" si="14"/>
        <v>0</v>
      </c>
      <c r="G85" s="43">
        <f t="shared" si="14"/>
        <v>0</v>
      </c>
      <c r="H85" s="43">
        <f t="shared" si="14"/>
        <v>0</v>
      </c>
      <c r="I85" s="43">
        <f t="shared" si="14"/>
        <v>0</v>
      </c>
      <c r="J85" s="43">
        <f>SUM(J70:J84)</f>
        <v>0</v>
      </c>
      <c r="K85" s="43">
        <f>SUM(K5:K84)</f>
        <v>0</v>
      </c>
      <c r="L85" s="43">
        <f>SUM(L5:L84)</f>
        <v>0</v>
      </c>
      <c r="M85" s="43">
        <f>SUM(M5:M84)</f>
        <v>0</v>
      </c>
    </row>
    <row r="86" spans="1:13" ht="18.75" customHeight="1" x14ac:dyDescent="0.15">
      <c r="A86" s="145" t="s">
        <v>13</v>
      </c>
      <c r="B86" s="146"/>
      <c r="C86" s="146"/>
      <c r="D86" s="146"/>
      <c r="E86" s="146"/>
      <c r="F86" s="146"/>
      <c r="G86" s="146"/>
      <c r="H86" s="146"/>
      <c r="I86" s="146"/>
      <c r="J86" s="146"/>
      <c r="K86" s="146"/>
      <c r="L86" s="146"/>
      <c r="M86" s="147"/>
    </row>
    <row r="87" spans="1:13" ht="45" customHeight="1" x14ac:dyDescent="0.15">
      <c r="A87" s="148"/>
      <c r="B87" s="149"/>
      <c r="C87" s="149"/>
      <c r="D87" s="149"/>
      <c r="E87" s="149"/>
      <c r="F87" s="149"/>
      <c r="G87" s="149"/>
      <c r="H87" s="149"/>
      <c r="I87" s="149"/>
      <c r="J87" s="149"/>
      <c r="K87" s="149"/>
      <c r="L87" s="149"/>
      <c r="M87" s="150"/>
    </row>
    <row r="88" spans="1:13" ht="22.5" customHeight="1" x14ac:dyDescent="0.15">
      <c r="A88" s="151" t="s">
        <v>38</v>
      </c>
      <c r="B88" s="151"/>
      <c r="C88" s="151"/>
      <c r="D88" s="151"/>
      <c r="E88" s="151"/>
      <c r="F88" s="151"/>
      <c r="G88" s="151"/>
      <c r="H88" s="151"/>
      <c r="I88" s="151"/>
      <c r="J88" s="151"/>
      <c r="K88" s="151"/>
      <c r="L88" s="151"/>
      <c r="M88" s="151"/>
    </row>
  </sheetData>
  <protectedRanges>
    <protectedRange sqref="L5:L84" name="ふれあい事業補填"/>
    <protectedRange sqref="D5:G84" name="サロン実績②"/>
    <protectedRange sqref="M1" name="日付"/>
    <protectedRange sqref="A87:M87" name="実施内容"/>
    <protectedRange sqref="A5:B84" name="サロン実績①"/>
    <protectedRange sqref="M5:M84" name="その他支出からの補填"/>
  </protectedRanges>
  <mergeCells count="5">
    <mergeCell ref="C2:I2"/>
    <mergeCell ref="A86:M86"/>
    <mergeCell ref="A87:M87"/>
    <mergeCell ref="A88:M88"/>
    <mergeCell ref="L2:M2"/>
  </mergeCells>
  <phoneticPr fontId="6"/>
  <pageMargins left="0.70866141732283472" right="0.70866141732283472" top="0.39370078740157483" bottom="0.39370078740157483" header="0.31496062992125984" footer="0.31496062992125984"/>
  <pageSetup paperSize="9" scale="92" fitToWidth="0" orientation="landscape" horizontalDpi="1200" verticalDpi="1200" r:id="rId1"/>
  <rowBreaks count="3" manualBreakCount="3">
    <brk id="24" max="16383" man="1"/>
    <brk id="44" max="16383" man="1"/>
    <brk id="64"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41AF7DCE-655B-4028-85A0-DE522112D5F9}">
          <x14:formula1>
            <xm:f>ふれあい・いきいきサロン一覧!$B$2:$B$155</xm:f>
          </x14:formula1>
          <xm:sqref>B5:B84</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3FAAA-DE85-4FA3-B1BF-7BB34A54E6C9}">
  <sheetPr>
    <tabColor rgb="FF7030A0"/>
  </sheetPr>
  <dimension ref="A1:M88"/>
  <sheetViews>
    <sheetView view="pageBreakPreview" zoomScaleNormal="100" zoomScaleSheetLayoutView="100" workbookViewId="0">
      <selection activeCell="L8" sqref="L8"/>
    </sheetView>
  </sheetViews>
  <sheetFormatPr defaultRowHeight="13.5" x14ac:dyDescent="0.15"/>
  <cols>
    <col min="1" max="1" width="10" style="5" customWidth="1"/>
    <col min="2" max="3" width="16.25" customWidth="1"/>
    <col min="4" max="4" width="10" style="5" customWidth="1"/>
    <col min="5" max="6" width="12.375" customWidth="1"/>
    <col min="7" max="7" width="10.75" customWidth="1"/>
    <col min="8" max="9" width="10.5" customWidth="1"/>
    <col min="10" max="10" width="10.5" hidden="1" customWidth="1"/>
    <col min="11" max="11" width="10.5" customWidth="1"/>
    <col min="12" max="13" width="12.25" customWidth="1"/>
  </cols>
  <sheetData>
    <row r="1" spans="1:13" ht="22.5" customHeight="1" x14ac:dyDescent="0.15">
      <c r="A1" s="21" t="s">
        <v>14</v>
      </c>
      <c r="M1" s="28" t="s">
        <v>10</v>
      </c>
    </row>
    <row r="2" spans="1:13" ht="22.5" customHeight="1" x14ac:dyDescent="0.15">
      <c r="B2" s="51"/>
      <c r="C2" s="141" t="s">
        <v>134</v>
      </c>
      <c r="D2" s="141"/>
      <c r="E2" s="141"/>
      <c r="F2" s="141"/>
      <c r="G2" s="141"/>
      <c r="H2" s="141"/>
      <c r="I2" s="141"/>
      <c r="J2" s="51"/>
      <c r="K2" s="20"/>
      <c r="L2" s="156" t="str">
        <f>基本情報!C2</f>
        <v>わかくさ支部</v>
      </c>
      <c r="M2" s="156"/>
    </row>
    <row r="3" spans="1:13" ht="15" customHeight="1" x14ac:dyDescent="0.15">
      <c r="E3" s="42"/>
      <c r="F3" s="6"/>
      <c r="G3" s="6"/>
      <c r="M3" s="6"/>
    </row>
    <row r="4" spans="1:13" ht="26.25" customHeight="1" x14ac:dyDescent="0.15">
      <c r="A4" s="86" t="s">
        <v>5</v>
      </c>
      <c r="B4" s="86" t="s">
        <v>6</v>
      </c>
      <c r="C4" s="44" t="s">
        <v>7</v>
      </c>
      <c r="D4" s="86" t="s">
        <v>8</v>
      </c>
      <c r="E4" s="90" t="s">
        <v>36</v>
      </c>
      <c r="F4" s="86" t="s">
        <v>9</v>
      </c>
      <c r="G4" s="86" t="s">
        <v>131</v>
      </c>
      <c r="H4" s="44" t="s">
        <v>37</v>
      </c>
      <c r="I4" s="38" t="s">
        <v>34</v>
      </c>
      <c r="J4" s="38" t="s">
        <v>153</v>
      </c>
      <c r="K4" s="38" t="s">
        <v>35</v>
      </c>
      <c r="L4" s="90" t="s">
        <v>132</v>
      </c>
      <c r="M4" s="90" t="s">
        <v>133</v>
      </c>
    </row>
    <row r="5" spans="1:13" ht="26.1" customHeight="1" x14ac:dyDescent="0.15">
      <c r="A5" s="87"/>
      <c r="B5" s="88"/>
      <c r="C5" s="68" t="e">
        <f>INDEX(ふれあい・いきいきサロン一覧!C:C,MATCH(B5,ふれあい・いきいきサロン一覧!B:B,0))</f>
        <v>#N/A</v>
      </c>
      <c r="D5" s="89"/>
      <c r="E5" s="91"/>
      <c r="F5" s="91"/>
      <c r="G5" s="91"/>
      <c r="H5" s="85">
        <f>IF(E5-F5-G5&gt;=0,E5-F5-G5,0)</f>
        <v>0</v>
      </c>
      <c r="I5" s="85">
        <f>IF(D5*200&lt;5000,D5*200,5000)</f>
        <v>0</v>
      </c>
      <c r="J5" s="85">
        <f>H5-I5</f>
        <v>0</v>
      </c>
      <c r="K5" s="85">
        <f>IF(J5&lt;=0,H5,I5)</f>
        <v>0</v>
      </c>
      <c r="L5" s="91"/>
      <c r="M5" s="91"/>
    </row>
    <row r="6" spans="1:13" ht="26.1" customHeight="1" x14ac:dyDescent="0.15">
      <c r="A6" s="87"/>
      <c r="B6" s="88"/>
      <c r="C6" s="68" t="e">
        <f>INDEX(ふれあい・いきいきサロン一覧!C:C,MATCH(B6,ふれあい・いきいきサロン一覧!B:B,0))</f>
        <v>#N/A</v>
      </c>
      <c r="D6" s="89"/>
      <c r="E6" s="91"/>
      <c r="F6" s="91"/>
      <c r="G6" s="91"/>
      <c r="H6" s="85">
        <f t="shared" ref="H6:H69" si="0">IF(E6-F6-G6&gt;=0,E6-F6-G6,0)</f>
        <v>0</v>
      </c>
      <c r="I6" s="85">
        <f t="shared" ref="I6:I39" si="1">IF(D6*200&lt;5000,D6*200,5000)</f>
        <v>0</v>
      </c>
      <c r="J6" s="85">
        <f t="shared" ref="J6:J39" si="2">H6-I6</f>
        <v>0</v>
      </c>
      <c r="K6" s="85">
        <f t="shared" ref="K6:K39" si="3">IF(J6&lt;=0,H6,I6)</f>
        <v>0</v>
      </c>
      <c r="L6" s="91"/>
      <c r="M6" s="91"/>
    </row>
    <row r="7" spans="1:13" ht="26.1" customHeight="1" x14ac:dyDescent="0.15">
      <c r="A7" s="87"/>
      <c r="B7" s="88"/>
      <c r="C7" s="68" t="e">
        <f>INDEX(ふれあい・いきいきサロン一覧!C:C,MATCH(B7,ふれあい・いきいきサロン一覧!B:B,0))</f>
        <v>#N/A</v>
      </c>
      <c r="D7" s="89"/>
      <c r="E7" s="91"/>
      <c r="F7" s="91"/>
      <c r="G7" s="91"/>
      <c r="H7" s="85">
        <f t="shared" si="0"/>
        <v>0</v>
      </c>
      <c r="I7" s="85">
        <f t="shared" si="1"/>
        <v>0</v>
      </c>
      <c r="J7" s="85">
        <f t="shared" si="2"/>
        <v>0</v>
      </c>
      <c r="K7" s="85">
        <f t="shared" si="3"/>
        <v>0</v>
      </c>
      <c r="L7" s="91"/>
      <c r="M7" s="91"/>
    </row>
    <row r="8" spans="1:13" ht="26.1" customHeight="1" x14ac:dyDescent="0.15">
      <c r="A8" s="87"/>
      <c r="B8" s="88"/>
      <c r="C8" s="68" t="e">
        <f>INDEX(ふれあい・いきいきサロン一覧!C:C,MATCH(B8,ふれあい・いきいきサロン一覧!B:B,0))</f>
        <v>#N/A</v>
      </c>
      <c r="D8" s="89"/>
      <c r="E8" s="91"/>
      <c r="F8" s="91"/>
      <c r="G8" s="91"/>
      <c r="H8" s="85">
        <f t="shared" si="0"/>
        <v>0</v>
      </c>
      <c r="I8" s="85">
        <f t="shared" si="1"/>
        <v>0</v>
      </c>
      <c r="J8" s="85">
        <f t="shared" si="2"/>
        <v>0</v>
      </c>
      <c r="K8" s="85">
        <f t="shared" si="3"/>
        <v>0</v>
      </c>
      <c r="L8" s="91"/>
      <c r="M8" s="91"/>
    </row>
    <row r="9" spans="1:13" ht="26.1" customHeight="1" x14ac:dyDescent="0.15">
      <c r="A9" s="87"/>
      <c r="B9" s="88"/>
      <c r="C9" s="68" t="e">
        <f>INDEX(ふれあい・いきいきサロン一覧!C:C,MATCH(B9,ふれあい・いきいきサロン一覧!B:B,0))</f>
        <v>#N/A</v>
      </c>
      <c r="D9" s="89"/>
      <c r="E9" s="91"/>
      <c r="F9" s="91"/>
      <c r="G9" s="91"/>
      <c r="H9" s="85">
        <f t="shared" si="0"/>
        <v>0</v>
      </c>
      <c r="I9" s="85">
        <f t="shared" si="1"/>
        <v>0</v>
      </c>
      <c r="J9" s="85">
        <f t="shared" si="2"/>
        <v>0</v>
      </c>
      <c r="K9" s="85">
        <f t="shared" si="3"/>
        <v>0</v>
      </c>
      <c r="L9" s="91"/>
      <c r="M9" s="91"/>
    </row>
    <row r="10" spans="1:13" ht="26.1" customHeight="1" x14ac:dyDescent="0.15">
      <c r="A10" s="87"/>
      <c r="B10" s="88"/>
      <c r="C10" s="68" t="e">
        <f>INDEX(ふれあい・いきいきサロン一覧!C:C,MATCH(B10,ふれあい・いきいきサロン一覧!B:B,0))</f>
        <v>#N/A</v>
      </c>
      <c r="D10" s="89"/>
      <c r="E10" s="91"/>
      <c r="F10" s="91"/>
      <c r="G10" s="91"/>
      <c r="H10" s="85">
        <f t="shared" si="0"/>
        <v>0</v>
      </c>
      <c r="I10" s="85">
        <f t="shared" si="1"/>
        <v>0</v>
      </c>
      <c r="J10" s="85">
        <f t="shared" si="2"/>
        <v>0</v>
      </c>
      <c r="K10" s="85">
        <f t="shared" si="3"/>
        <v>0</v>
      </c>
      <c r="L10" s="91"/>
      <c r="M10" s="91"/>
    </row>
    <row r="11" spans="1:13" ht="26.1" customHeight="1" x14ac:dyDescent="0.15">
      <c r="A11" s="87"/>
      <c r="B11" s="88"/>
      <c r="C11" s="68" t="e">
        <f>INDEX(ふれあい・いきいきサロン一覧!C:C,MATCH(B11,ふれあい・いきいきサロン一覧!B:B,0))</f>
        <v>#N/A</v>
      </c>
      <c r="D11" s="89"/>
      <c r="E11" s="91"/>
      <c r="F11" s="91"/>
      <c r="G11" s="91"/>
      <c r="H11" s="85">
        <f t="shared" si="0"/>
        <v>0</v>
      </c>
      <c r="I11" s="85">
        <f t="shared" si="1"/>
        <v>0</v>
      </c>
      <c r="J11" s="85">
        <f t="shared" si="2"/>
        <v>0</v>
      </c>
      <c r="K11" s="85">
        <f t="shared" si="3"/>
        <v>0</v>
      </c>
      <c r="L11" s="91"/>
      <c r="M11" s="91"/>
    </row>
    <row r="12" spans="1:13" ht="26.1" customHeight="1" x14ac:dyDescent="0.15">
      <c r="A12" s="87"/>
      <c r="B12" s="88"/>
      <c r="C12" s="68" t="e">
        <f>INDEX(ふれあい・いきいきサロン一覧!C:C,MATCH(B12,ふれあい・いきいきサロン一覧!B:B,0))</f>
        <v>#N/A</v>
      </c>
      <c r="D12" s="89"/>
      <c r="E12" s="91"/>
      <c r="F12" s="91"/>
      <c r="G12" s="91"/>
      <c r="H12" s="85">
        <f t="shared" si="0"/>
        <v>0</v>
      </c>
      <c r="I12" s="85">
        <f t="shared" si="1"/>
        <v>0</v>
      </c>
      <c r="J12" s="85">
        <f t="shared" si="2"/>
        <v>0</v>
      </c>
      <c r="K12" s="85">
        <f t="shared" si="3"/>
        <v>0</v>
      </c>
      <c r="L12" s="91"/>
      <c r="M12" s="91"/>
    </row>
    <row r="13" spans="1:13" ht="26.1" customHeight="1" x14ac:dyDescent="0.15">
      <c r="A13" s="87"/>
      <c r="B13" s="88"/>
      <c r="C13" s="68" t="e">
        <f>INDEX(ふれあい・いきいきサロン一覧!C:C,MATCH(B13,ふれあい・いきいきサロン一覧!B:B,0))</f>
        <v>#N/A</v>
      </c>
      <c r="D13" s="89"/>
      <c r="E13" s="91"/>
      <c r="F13" s="91"/>
      <c r="G13" s="91"/>
      <c r="H13" s="85">
        <f t="shared" si="0"/>
        <v>0</v>
      </c>
      <c r="I13" s="85">
        <f t="shared" si="1"/>
        <v>0</v>
      </c>
      <c r="J13" s="85">
        <f t="shared" si="2"/>
        <v>0</v>
      </c>
      <c r="K13" s="85">
        <f t="shared" si="3"/>
        <v>0</v>
      </c>
      <c r="L13" s="91"/>
      <c r="M13" s="91"/>
    </row>
    <row r="14" spans="1:13" ht="26.1" customHeight="1" x14ac:dyDescent="0.15">
      <c r="A14" s="87"/>
      <c r="B14" s="88"/>
      <c r="C14" s="68" t="e">
        <f>INDEX(ふれあい・いきいきサロン一覧!C:C,MATCH(B14,ふれあい・いきいきサロン一覧!B:B,0))</f>
        <v>#N/A</v>
      </c>
      <c r="D14" s="89"/>
      <c r="E14" s="91"/>
      <c r="F14" s="91"/>
      <c r="G14" s="91"/>
      <c r="H14" s="85">
        <f t="shared" si="0"/>
        <v>0</v>
      </c>
      <c r="I14" s="85">
        <f t="shared" si="1"/>
        <v>0</v>
      </c>
      <c r="J14" s="85">
        <f t="shared" si="2"/>
        <v>0</v>
      </c>
      <c r="K14" s="85">
        <f t="shared" si="3"/>
        <v>0</v>
      </c>
      <c r="L14" s="91"/>
      <c r="M14" s="91"/>
    </row>
    <row r="15" spans="1:13" ht="26.1" customHeight="1" x14ac:dyDescent="0.15">
      <c r="A15" s="87"/>
      <c r="B15" s="88"/>
      <c r="C15" s="68" t="e">
        <f>INDEX(ふれあい・いきいきサロン一覧!C:C,MATCH(B15,ふれあい・いきいきサロン一覧!B:B,0))</f>
        <v>#N/A</v>
      </c>
      <c r="D15" s="89"/>
      <c r="E15" s="91"/>
      <c r="F15" s="91"/>
      <c r="G15" s="91"/>
      <c r="H15" s="85">
        <f t="shared" si="0"/>
        <v>0</v>
      </c>
      <c r="I15" s="85">
        <f t="shared" si="1"/>
        <v>0</v>
      </c>
      <c r="J15" s="85">
        <f t="shared" si="2"/>
        <v>0</v>
      </c>
      <c r="K15" s="85">
        <f t="shared" si="3"/>
        <v>0</v>
      </c>
      <c r="L15" s="91"/>
      <c r="M15" s="91"/>
    </row>
    <row r="16" spans="1:13" ht="26.1" customHeight="1" x14ac:dyDescent="0.15">
      <c r="A16" s="87"/>
      <c r="B16" s="88"/>
      <c r="C16" s="68" t="e">
        <f>INDEX(ふれあい・いきいきサロン一覧!C:C,MATCH(B16,ふれあい・いきいきサロン一覧!B:B,0))</f>
        <v>#N/A</v>
      </c>
      <c r="D16" s="89"/>
      <c r="E16" s="91"/>
      <c r="F16" s="91"/>
      <c r="G16" s="91"/>
      <c r="H16" s="85">
        <f t="shared" si="0"/>
        <v>0</v>
      </c>
      <c r="I16" s="85">
        <f t="shared" si="1"/>
        <v>0</v>
      </c>
      <c r="J16" s="85">
        <f t="shared" si="2"/>
        <v>0</v>
      </c>
      <c r="K16" s="85">
        <f t="shared" si="3"/>
        <v>0</v>
      </c>
      <c r="L16" s="91"/>
      <c r="M16" s="91"/>
    </row>
    <row r="17" spans="1:13" ht="26.1" customHeight="1" x14ac:dyDescent="0.15">
      <c r="A17" s="87"/>
      <c r="B17" s="88"/>
      <c r="C17" s="68" t="e">
        <f>INDEX(ふれあい・いきいきサロン一覧!C:C,MATCH(B17,ふれあい・いきいきサロン一覧!B:B,0))</f>
        <v>#N/A</v>
      </c>
      <c r="D17" s="89"/>
      <c r="E17" s="91"/>
      <c r="F17" s="91"/>
      <c r="G17" s="91"/>
      <c r="H17" s="85">
        <f t="shared" si="0"/>
        <v>0</v>
      </c>
      <c r="I17" s="85">
        <f t="shared" si="1"/>
        <v>0</v>
      </c>
      <c r="J17" s="85">
        <f t="shared" si="2"/>
        <v>0</v>
      </c>
      <c r="K17" s="85">
        <f t="shared" si="3"/>
        <v>0</v>
      </c>
      <c r="L17" s="91"/>
      <c r="M17" s="91"/>
    </row>
    <row r="18" spans="1:13" ht="26.1" customHeight="1" x14ac:dyDescent="0.15">
      <c r="A18" s="87"/>
      <c r="B18" s="88"/>
      <c r="C18" s="68" t="e">
        <f>INDEX(ふれあい・いきいきサロン一覧!C:C,MATCH(B18,ふれあい・いきいきサロン一覧!B:B,0))</f>
        <v>#N/A</v>
      </c>
      <c r="D18" s="89"/>
      <c r="E18" s="91"/>
      <c r="F18" s="91"/>
      <c r="G18" s="91"/>
      <c r="H18" s="85">
        <f t="shared" si="0"/>
        <v>0</v>
      </c>
      <c r="I18" s="85">
        <f t="shared" si="1"/>
        <v>0</v>
      </c>
      <c r="J18" s="85">
        <f t="shared" si="2"/>
        <v>0</v>
      </c>
      <c r="K18" s="85">
        <f t="shared" si="3"/>
        <v>0</v>
      </c>
      <c r="L18" s="91"/>
      <c r="M18" s="91"/>
    </row>
    <row r="19" spans="1:13" ht="26.1" customHeight="1" x14ac:dyDescent="0.15">
      <c r="A19" s="87"/>
      <c r="B19" s="88"/>
      <c r="C19" s="68" t="e">
        <f>INDEX(ふれあい・いきいきサロン一覧!C:C,MATCH(B19,ふれあい・いきいきサロン一覧!B:B,0))</f>
        <v>#N/A</v>
      </c>
      <c r="D19" s="89"/>
      <c r="E19" s="91"/>
      <c r="F19" s="91"/>
      <c r="G19" s="91"/>
      <c r="H19" s="85">
        <f t="shared" si="0"/>
        <v>0</v>
      </c>
      <c r="I19" s="85">
        <f t="shared" si="1"/>
        <v>0</v>
      </c>
      <c r="J19" s="85">
        <f t="shared" si="2"/>
        <v>0</v>
      </c>
      <c r="K19" s="85">
        <f t="shared" si="3"/>
        <v>0</v>
      </c>
      <c r="L19" s="91"/>
      <c r="M19" s="91"/>
    </row>
    <row r="20" spans="1:13" ht="26.1" customHeight="1" x14ac:dyDescent="0.15">
      <c r="A20" s="89"/>
      <c r="B20" s="88"/>
      <c r="C20" s="68" t="e">
        <f>INDEX(ふれあい・いきいきサロン一覧!C:C,MATCH(B20,ふれあい・いきいきサロン一覧!B:B,0))</f>
        <v>#N/A</v>
      </c>
      <c r="D20" s="89"/>
      <c r="E20" s="91"/>
      <c r="F20" s="91"/>
      <c r="G20" s="91"/>
      <c r="H20" s="85">
        <f t="shared" si="0"/>
        <v>0</v>
      </c>
      <c r="I20" s="85">
        <f t="shared" si="1"/>
        <v>0</v>
      </c>
      <c r="J20" s="85">
        <f t="shared" si="2"/>
        <v>0</v>
      </c>
      <c r="K20" s="85">
        <f t="shared" si="3"/>
        <v>0</v>
      </c>
      <c r="L20" s="91"/>
      <c r="M20" s="91"/>
    </row>
    <row r="21" spans="1:13" ht="26.1" customHeight="1" x14ac:dyDescent="0.15">
      <c r="A21" s="89"/>
      <c r="B21" s="88"/>
      <c r="C21" s="68" t="e">
        <f>INDEX(ふれあい・いきいきサロン一覧!C:C,MATCH(B21,ふれあい・いきいきサロン一覧!B:B,0))</f>
        <v>#N/A</v>
      </c>
      <c r="D21" s="89"/>
      <c r="E21" s="91"/>
      <c r="F21" s="91"/>
      <c r="G21" s="91"/>
      <c r="H21" s="85">
        <f t="shared" si="0"/>
        <v>0</v>
      </c>
      <c r="I21" s="85">
        <f t="shared" si="1"/>
        <v>0</v>
      </c>
      <c r="J21" s="85">
        <f t="shared" si="2"/>
        <v>0</v>
      </c>
      <c r="K21" s="85">
        <f t="shared" si="3"/>
        <v>0</v>
      </c>
      <c r="L21" s="91"/>
      <c r="M21" s="91"/>
    </row>
    <row r="22" spans="1:13" ht="26.1" customHeight="1" x14ac:dyDescent="0.15">
      <c r="A22" s="89"/>
      <c r="B22" s="88"/>
      <c r="C22" s="68" t="e">
        <f>INDEX(ふれあい・いきいきサロン一覧!C:C,MATCH(B22,ふれあい・いきいきサロン一覧!B:B,0))</f>
        <v>#N/A</v>
      </c>
      <c r="D22" s="89"/>
      <c r="E22" s="91"/>
      <c r="F22" s="91"/>
      <c r="G22" s="91"/>
      <c r="H22" s="85">
        <f t="shared" si="0"/>
        <v>0</v>
      </c>
      <c r="I22" s="85">
        <f t="shared" si="1"/>
        <v>0</v>
      </c>
      <c r="J22" s="85">
        <f t="shared" si="2"/>
        <v>0</v>
      </c>
      <c r="K22" s="85">
        <f t="shared" si="3"/>
        <v>0</v>
      </c>
      <c r="L22" s="91"/>
      <c r="M22" s="91"/>
    </row>
    <row r="23" spans="1:13" ht="26.1" customHeight="1" x14ac:dyDescent="0.15">
      <c r="A23" s="87"/>
      <c r="B23" s="88"/>
      <c r="C23" s="68" t="e">
        <f>INDEX(ふれあい・いきいきサロン一覧!C:C,MATCH(B23,ふれあい・いきいきサロン一覧!B:B,0))</f>
        <v>#N/A</v>
      </c>
      <c r="D23" s="89"/>
      <c r="E23" s="91"/>
      <c r="F23" s="91"/>
      <c r="G23" s="91"/>
      <c r="H23" s="85">
        <f t="shared" si="0"/>
        <v>0</v>
      </c>
      <c r="I23" s="85">
        <f t="shared" si="1"/>
        <v>0</v>
      </c>
      <c r="J23" s="85">
        <f t="shared" si="2"/>
        <v>0</v>
      </c>
      <c r="K23" s="85">
        <f t="shared" si="3"/>
        <v>0</v>
      </c>
      <c r="L23" s="91"/>
      <c r="M23" s="91"/>
    </row>
    <row r="24" spans="1:13" ht="26.1" customHeight="1" x14ac:dyDescent="0.15">
      <c r="A24" s="89"/>
      <c r="B24" s="88"/>
      <c r="C24" s="68" t="e">
        <f>INDEX(ふれあい・いきいきサロン一覧!C:C,MATCH(B24,ふれあい・いきいきサロン一覧!B:B,0))</f>
        <v>#N/A</v>
      </c>
      <c r="D24" s="89"/>
      <c r="E24" s="91"/>
      <c r="F24" s="91"/>
      <c r="G24" s="91"/>
      <c r="H24" s="85">
        <f t="shared" si="0"/>
        <v>0</v>
      </c>
      <c r="I24" s="85">
        <f t="shared" si="1"/>
        <v>0</v>
      </c>
      <c r="J24" s="85">
        <f t="shared" si="2"/>
        <v>0</v>
      </c>
      <c r="K24" s="85">
        <f t="shared" si="3"/>
        <v>0</v>
      </c>
      <c r="L24" s="91"/>
      <c r="M24" s="91"/>
    </row>
    <row r="25" spans="1:13" ht="26.1" customHeight="1" x14ac:dyDescent="0.15">
      <c r="A25" s="89"/>
      <c r="B25" s="88"/>
      <c r="C25" s="68" t="e">
        <f>INDEX(ふれあい・いきいきサロン一覧!C:C,MATCH(B25,ふれあい・いきいきサロン一覧!B:B,0))</f>
        <v>#N/A</v>
      </c>
      <c r="D25" s="89"/>
      <c r="E25" s="91"/>
      <c r="F25" s="91"/>
      <c r="G25" s="91"/>
      <c r="H25" s="85">
        <f t="shared" si="0"/>
        <v>0</v>
      </c>
      <c r="I25" s="85">
        <f t="shared" si="1"/>
        <v>0</v>
      </c>
      <c r="J25" s="85">
        <f t="shared" si="2"/>
        <v>0</v>
      </c>
      <c r="K25" s="85">
        <f t="shared" si="3"/>
        <v>0</v>
      </c>
      <c r="L25" s="91"/>
      <c r="M25" s="91"/>
    </row>
    <row r="26" spans="1:13" ht="26.1" customHeight="1" x14ac:dyDescent="0.15">
      <c r="A26" s="89"/>
      <c r="B26" s="88"/>
      <c r="C26" s="68" t="e">
        <f>INDEX(ふれあい・いきいきサロン一覧!C:C,MATCH(B26,ふれあい・いきいきサロン一覧!B:B,0))</f>
        <v>#N/A</v>
      </c>
      <c r="D26" s="89"/>
      <c r="E26" s="91"/>
      <c r="F26" s="91"/>
      <c r="G26" s="91"/>
      <c r="H26" s="85">
        <f t="shared" si="0"/>
        <v>0</v>
      </c>
      <c r="I26" s="85">
        <f t="shared" si="1"/>
        <v>0</v>
      </c>
      <c r="J26" s="85">
        <f t="shared" si="2"/>
        <v>0</v>
      </c>
      <c r="K26" s="85">
        <f t="shared" si="3"/>
        <v>0</v>
      </c>
      <c r="L26" s="91"/>
      <c r="M26" s="91"/>
    </row>
    <row r="27" spans="1:13" ht="26.1" customHeight="1" x14ac:dyDescent="0.15">
      <c r="A27" s="87"/>
      <c r="B27" s="88"/>
      <c r="C27" s="68" t="e">
        <f>INDEX(ふれあい・いきいきサロン一覧!C:C,MATCH(B27,ふれあい・いきいきサロン一覧!B:B,0))</f>
        <v>#N/A</v>
      </c>
      <c r="D27" s="89"/>
      <c r="E27" s="91"/>
      <c r="F27" s="91"/>
      <c r="G27" s="91"/>
      <c r="H27" s="85">
        <f t="shared" si="0"/>
        <v>0</v>
      </c>
      <c r="I27" s="85">
        <f t="shared" si="1"/>
        <v>0</v>
      </c>
      <c r="J27" s="85">
        <f t="shared" si="2"/>
        <v>0</v>
      </c>
      <c r="K27" s="85">
        <f t="shared" si="3"/>
        <v>0</v>
      </c>
      <c r="L27" s="91"/>
      <c r="M27" s="91"/>
    </row>
    <row r="28" spans="1:13" ht="26.1" customHeight="1" x14ac:dyDescent="0.15">
      <c r="A28" s="89"/>
      <c r="B28" s="88"/>
      <c r="C28" s="68" t="e">
        <f>INDEX(ふれあい・いきいきサロン一覧!C:C,MATCH(B28,ふれあい・いきいきサロン一覧!B:B,0))</f>
        <v>#N/A</v>
      </c>
      <c r="D28" s="89"/>
      <c r="E28" s="91"/>
      <c r="F28" s="91"/>
      <c r="G28" s="91"/>
      <c r="H28" s="85">
        <f t="shared" si="0"/>
        <v>0</v>
      </c>
      <c r="I28" s="85">
        <f t="shared" si="1"/>
        <v>0</v>
      </c>
      <c r="J28" s="85">
        <f t="shared" si="2"/>
        <v>0</v>
      </c>
      <c r="K28" s="85">
        <f t="shared" si="3"/>
        <v>0</v>
      </c>
      <c r="L28" s="91"/>
      <c r="M28" s="91"/>
    </row>
    <row r="29" spans="1:13" ht="26.1" customHeight="1" x14ac:dyDescent="0.15">
      <c r="A29" s="89"/>
      <c r="B29" s="88"/>
      <c r="C29" s="68" t="e">
        <f>INDEX(ふれあい・いきいきサロン一覧!C:C,MATCH(B29,ふれあい・いきいきサロン一覧!B:B,0))</f>
        <v>#N/A</v>
      </c>
      <c r="D29" s="89"/>
      <c r="E29" s="91"/>
      <c r="F29" s="91"/>
      <c r="G29" s="91"/>
      <c r="H29" s="85">
        <f t="shared" si="0"/>
        <v>0</v>
      </c>
      <c r="I29" s="85">
        <f t="shared" si="1"/>
        <v>0</v>
      </c>
      <c r="J29" s="85">
        <f t="shared" si="2"/>
        <v>0</v>
      </c>
      <c r="K29" s="85">
        <f t="shared" si="3"/>
        <v>0</v>
      </c>
      <c r="L29" s="91"/>
      <c r="M29" s="91"/>
    </row>
    <row r="30" spans="1:13" ht="26.1" customHeight="1" x14ac:dyDescent="0.15">
      <c r="A30" s="89"/>
      <c r="B30" s="88"/>
      <c r="C30" s="68" t="e">
        <f>INDEX(ふれあい・いきいきサロン一覧!C:C,MATCH(B30,ふれあい・いきいきサロン一覧!B:B,0))</f>
        <v>#N/A</v>
      </c>
      <c r="D30" s="89"/>
      <c r="E30" s="91"/>
      <c r="F30" s="91"/>
      <c r="G30" s="91"/>
      <c r="H30" s="85">
        <f t="shared" si="0"/>
        <v>0</v>
      </c>
      <c r="I30" s="85">
        <f t="shared" si="1"/>
        <v>0</v>
      </c>
      <c r="J30" s="85">
        <f t="shared" si="2"/>
        <v>0</v>
      </c>
      <c r="K30" s="85">
        <f t="shared" si="3"/>
        <v>0</v>
      </c>
      <c r="L30" s="91"/>
      <c r="M30" s="91"/>
    </row>
    <row r="31" spans="1:13" ht="26.1" customHeight="1" x14ac:dyDescent="0.15">
      <c r="A31" s="89"/>
      <c r="B31" s="88"/>
      <c r="C31" s="68" t="e">
        <f>INDEX(ふれあい・いきいきサロン一覧!C:C,MATCH(B31,ふれあい・いきいきサロン一覧!B:B,0))</f>
        <v>#N/A</v>
      </c>
      <c r="D31" s="89"/>
      <c r="E31" s="91"/>
      <c r="F31" s="91"/>
      <c r="G31" s="91"/>
      <c r="H31" s="85">
        <f t="shared" si="0"/>
        <v>0</v>
      </c>
      <c r="I31" s="85">
        <f t="shared" si="1"/>
        <v>0</v>
      </c>
      <c r="J31" s="85">
        <f t="shared" si="2"/>
        <v>0</v>
      </c>
      <c r="K31" s="85">
        <f t="shared" si="3"/>
        <v>0</v>
      </c>
      <c r="L31" s="91"/>
      <c r="M31" s="91"/>
    </row>
    <row r="32" spans="1:13" ht="26.1" customHeight="1" x14ac:dyDescent="0.15">
      <c r="A32" s="89"/>
      <c r="B32" s="88"/>
      <c r="C32" s="68" t="e">
        <f>INDEX(ふれあい・いきいきサロン一覧!C:C,MATCH(B32,ふれあい・いきいきサロン一覧!B:B,0))</f>
        <v>#N/A</v>
      </c>
      <c r="D32" s="89"/>
      <c r="E32" s="91"/>
      <c r="F32" s="91"/>
      <c r="G32" s="91"/>
      <c r="H32" s="85">
        <f t="shared" si="0"/>
        <v>0</v>
      </c>
      <c r="I32" s="85">
        <f t="shared" si="1"/>
        <v>0</v>
      </c>
      <c r="J32" s="85">
        <f t="shared" si="2"/>
        <v>0</v>
      </c>
      <c r="K32" s="85">
        <f t="shared" si="3"/>
        <v>0</v>
      </c>
      <c r="L32" s="91"/>
      <c r="M32" s="91"/>
    </row>
    <row r="33" spans="1:13" ht="26.1" customHeight="1" x14ac:dyDescent="0.15">
      <c r="A33" s="89"/>
      <c r="B33" s="88"/>
      <c r="C33" s="68" t="e">
        <f>INDEX(ふれあい・いきいきサロン一覧!C:C,MATCH(B33,ふれあい・いきいきサロン一覧!B:B,0))</f>
        <v>#N/A</v>
      </c>
      <c r="D33" s="89"/>
      <c r="E33" s="91"/>
      <c r="F33" s="91"/>
      <c r="G33" s="91"/>
      <c r="H33" s="85">
        <f t="shared" si="0"/>
        <v>0</v>
      </c>
      <c r="I33" s="85">
        <f t="shared" si="1"/>
        <v>0</v>
      </c>
      <c r="J33" s="85">
        <f t="shared" si="2"/>
        <v>0</v>
      </c>
      <c r="K33" s="85">
        <f t="shared" si="3"/>
        <v>0</v>
      </c>
      <c r="L33" s="91"/>
      <c r="M33" s="91"/>
    </row>
    <row r="34" spans="1:13" ht="26.1" customHeight="1" x14ac:dyDescent="0.15">
      <c r="A34" s="89"/>
      <c r="B34" s="88"/>
      <c r="C34" s="68" t="e">
        <f>INDEX(ふれあい・いきいきサロン一覧!C:C,MATCH(B34,ふれあい・いきいきサロン一覧!B:B,0))</f>
        <v>#N/A</v>
      </c>
      <c r="D34" s="89"/>
      <c r="E34" s="91"/>
      <c r="F34" s="91"/>
      <c r="G34" s="91"/>
      <c r="H34" s="85">
        <f t="shared" si="0"/>
        <v>0</v>
      </c>
      <c r="I34" s="85">
        <f t="shared" si="1"/>
        <v>0</v>
      </c>
      <c r="J34" s="85">
        <f t="shared" si="2"/>
        <v>0</v>
      </c>
      <c r="K34" s="85">
        <f t="shared" si="3"/>
        <v>0</v>
      </c>
      <c r="L34" s="91"/>
      <c r="M34" s="91"/>
    </row>
    <row r="35" spans="1:13" ht="26.1" customHeight="1" x14ac:dyDescent="0.15">
      <c r="A35" s="87"/>
      <c r="B35" s="88"/>
      <c r="C35" s="68" t="e">
        <f>INDEX(ふれあい・いきいきサロン一覧!C:C,MATCH(B35,ふれあい・いきいきサロン一覧!B:B,0))</f>
        <v>#N/A</v>
      </c>
      <c r="D35" s="89"/>
      <c r="E35" s="91"/>
      <c r="F35" s="91"/>
      <c r="G35" s="91"/>
      <c r="H35" s="85">
        <f t="shared" si="0"/>
        <v>0</v>
      </c>
      <c r="I35" s="85">
        <f>IF(D35*200&lt;5000,D35*200,5000)</f>
        <v>0</v>
      </c>
      <c r="J35" s="85">
        <f>H35-I35</f>
        <v>0</v>
      </c>
      <c r="K35" s="85">
        <f>IF(J35&lt;=0,H35,I35)</f>
        <v>0</v>
      </c>
      <c r="L35" s="91"/>
      <c r="M35" s="91"/>
    </row>
    <row r="36" spans="1:13" ht="26.1" customHeight="1" x14ac:dyDescent="0.15">
      <c r="A36" s="89"/>
      <c r="B36" s="88"/>
      <c r="C36" s="68" t="e">
        <f>INDEX(ふれあい・いきいきサロン一覧!C:C,MATCH(B36,ふれあい・いきいきサロン一覧!B:B,0))</f>
        <v>#N/A</v>
      </c>
      <c r="D36" s="89"/>
      <c r="E36" s="91"/>
      <c r="F36" s="91"/>
      <c r="G36" s="91"/>
      <c r="H36" s="85">
        <f t="shared" si="0"/>
        <v>0</v>
      </c>
      <c r="I36" s="85">
        <f t="shared" si="1"/>
        <v>0</v>
      </c>
      <c r="J36" s="85">
        <f t="shared" si="2"/>
        <v>0</v>
      </c>
      <c r="K36" s="85">
        <f t="shared" si="3"/>
        <v>0</v>
      </c>
      <c r="L36" s="91"/>
      <c r="M36" s="91"/>
    </row>
    <row r="37" spans="1:13" ht="26.1" customHeight="1" x14ac:dyDescent="0.15">
      <c r="A37" s="89"/>
      <c r="B37" s="88"/>
      <c r="C37" s="68" t="e">
        <f>INDEX(ふれあい・いきいきサロン一覧!C:C,MATCH(B37,ふれあい・いきいきサロン一覧!B:B,0))</f>
        <v>#N/A</v>
      </c>
      <c r="D37" s="89"/>
      <c r="E37" s="91"/>
      <c r="F37" s="91"/>
      <c r="G37" s="91"/>
      <c r="H37" s="85">
        <f t="shared" si="0"/>
        <v>0</v>
      </c>
      <c r="I37" s="85">
        <f t="shared" si="1"/>
        <v>0</v>
      </c>
      <c r="J37" s="85">
        <f t="shared" si="2"/>
        <v>0</v>
      </c>
      <c r="K37" s="85">
        <f t="shared" si="3"/>
        <v>0</v>
      </c>
      <c r="L37" s="91"/>
      <c r="M37" s="91"/>
    </row>
    <row r="38" spans="1:13" ht="26.1" customHeight="1" x14ac:dyDescent="0.15">
      <c r="A38" s="89"/>
      <c r="B38" s="88"/>
      <c r="C38" s="68" t="e">
        <f>INDEX(ふれあい・いきいきサロン一覧!C:C,MATCH(B38,ふれあい・いきいきサロン一覧!B:B,0))</f>
        <v>#N/A</v>
      </c>
      <c r="D38" s="89"/>
      <c r="E38" s="91"/>
      <c r="F38" s="91"/>
      <c r="G38" s="91"/>
      <c r="H38" s="85">
        <f t="shared" si="0"/>
        <v>0</v>
      </c>
      <c r="I38" s="85">
        <f t="shared" si="1"/>
        <v>0</v>
      </c>
      <c r="J38" s="85">
        <f t="shared" si="2"/>
        <v>0</v>
      </c>
      <c r="K38" s="85">
        <f t="shared" si="3"/>
        <v>0</v>
      </c>
      <c r="L38" s="91"/>
      <c r="M38" s="91"/>
    </row>
    <row r="39" spans="1:13" ht="26.1" customHeight="1" x14ac:dyDescent="0.15">
      <c r="A39" s="89"/>
      <c r="B39" s="88"/>
      <c r="C39" s="68" t="e">
        <f>INDEX(ふれあい・いきいきサロン一覧!C:C,MATCH(B39,ふれあい・いきいきサロン一覧!B:B,0))</f>
        <v>#N/A</v>
      </c>
      <c r="D39" s="89"/>
      <c r="E39" s="91"/>
      <c r="F39" s="91"/>
      <c r="G39" s="91"/>
      <c r="H39" s="85">
        <f t="shared" si="0"/>
        <v>0</v>
      </c>
      <c r="I39" s="85">
        <f t="shared" si="1"/>
        <v>0</v>
      </c>
      <c r="J39" s="85">
        <f t="shared" si="2"/>
        <v>0</v>
      </c>
      <c r="K39" s="85">
        <f t="shared" si="3"/>
        <v>0</v>
      </c>
      <c r="L39" s="91"/>
      <c r="M39" s="91"/>
    </row>
    <row r="40" spans="1:13" ht="26.1" customHeight="1" x14ac:dyDescent="0.15">
      <c r="A40" s="87"/>
      <c r="B40" s="88"/>
      <c r="C40" s="68" t="e">
        <f>INDEX(ふれあい・いきいきサロン一覧!C:C,MATCH(B40,ふれあい・いきいきサロン一覧!B:B,0))</f>
        <v>#N/A</v>
      </c>
      <c r="D40" s="89"/>
      <c r="E40" s="91"/>
      <c r="F40" s="91"/>
      <c r="G40" s="91"/>
      <c r="H40" s="85">
        <f t="shared" si="0"/>
        <v>0</v>
      </c>
      <c r="I40" s="85">
        <f>IF(D40*200&lt;5000,D40*200,5000)</f>
        <v>0</v>
      </c>
      <c r="J40" s="85">
        <f>H40-I40</f>
        <v>0</v>
      </c>
      <c r="K40" s="85">
        <f>IF(J40&lt;=0,H40,I40)</f>
        <v>0</v>
      </c>
      <c r="L40" s="91"/>
      <c r="M40" s="91"/>
    </row>
    <row r="41" spans="1:13" ht="26.1" customHeight="1" x14ac:dyDescent="0.15">
      <c r="A41" s="89"/>
      <c r="B41" s="88"/>
      <c r="C41" s="68" t="e">
        <f>INDEX(ふれあい・いきいきサロン一覧!C:C,MATCH(B41,ふれあい・いきいきサロン一覧!B:B,0))</f>
        <v>#N/A</v>
      </c>
      <c r="D41" s="89"/>
      <c r="E41" s="91"/>
      <c r="F41" s="91"/>
      <c r="G41" s="91"/>
      <c r="H41" s="85">
        <f t="shared" si="0"/>
        <v>0</v>
      </c>
      <c r="I41" s="85">
        <f t="shared" ref="I41:I54" si="4">IF(D41*200&lt;5000,D41*200,5000)</f>
        <v>0</v>
      </c>
      <c r="J41" s="85">
        <f t="shared" ref="J41:J54" si="5">H41-I41</f>
        <v>0</v>
      </c>
      <c r="K41" s="85">
        <f t="shared" ref="K41:K54" si="6">IF(J41&lt;=0,H41,I41)</f>
        <v>0</v>
      </c>
      <c r="L41" s="91"/>
      <c r="M41" s="91"/>
    </row>
    <row r="42" spans="1:13" ht="26.1" customHeight="1" x14ac:dyDescent="0.15">
      <c r="A42" s="89"/>
      <c r="B42" s="88"/>
      <c r="C42" s="68" t="e">
        <f>INDEX(ふれあい・いきいきサロン一覧!C:C,MATCH(B42,ふれあい・いきいきサロン一覧!B:B,0))</f>
        <v>#N/A</v>
      </c>
      <c r="D42" s="89"/>
      <c r="E42" s="91"/>
      <c r="F42" s="91"/>
      <c r="G42" s="91"/>
      <c r="H42" s="85">
        <f t="shared" si="0"/>
        <v>0</v>
      </c>
      <c r="I42" s="85">
        <f t="shared" si="4"/>
        <v>0</v>
      </c>
      <c r="J42" s="85">
        <f t="shared" si="5"/>
        <v>0</v>
      </c>
      <c r="K42" s="85">
        <f t="shared" si="6"/>
        <v>0</v>
      </c>
      <c r="L42" s="91"/>
      <c r="M42" s="91"/>
    </row>
    <row r="43" spans="1:13" ht="26.1" customHeight="1" x14ac:dyDescent="0.15">
      <c r="A43" s="87"/>
      <c r="B43" s="88"/>
      <c r="C43" s="68" t="e">
        <f>INDEX(ふれあい・いきいきサロン一覧!C:C,MATCH(B43,ふれあい・いきいきサロン一覧!B:B,0))</f>
        <v>#N/A</v>
      </c>
      <c r="D43" s="89"/>
      <c r="E43" s="91"/>
      <c r="F43" s="91"/>
      <c r="G43" s="91"/>
      <c r="H43" s="85">
        <f t="shared" si="0"/>
        <v>0</v>
      </c>
      <c r="I43" s="85">
        <f t="shared" si="4"/>
        <v>0</v>
      </c>
      <c r="J43" s="85">
        <f t="shared" si="5"/>
        <v>0</v>
      </c>
      <c r="K43" s="85">
        <f t="shared" si="6"/>
        <v>0</v>
      </c>
      <c r="L43" s="91"/>
      <c r="M43" s="91"/>
    </row>
    <row r="44" spans="1:13" ht="26.1" customHeight="1" x14ac:dyDescent="0.15">
      <c r="A44" s="89"/>
      <c r="B44" s="88"/>
      <c r="C44" s="68" t="e">
        <f>INDEX(ふれあい・いきいきサロン一覧!C:C,MATCH(B44,ふれあい・いきいきサロン一覧!B:B,0))</f>
        <v>#N/A</v>
      </c>
      <c r="D44" s="89"/>
      <c r="E44" s="91"/>
      <c r="F44" s="91"/>
      <c r="G44" s="91"/>
      <c r="H44" s="85">
        <f t="shared" si="0"/>
        <v>0</v>
      </c>
      <c r="I44" s="85">
        <f t="shared" si="4"/>
        <v>0</v>
      </c>
      <c r="J44" s="85">
        <f t="shared" si="5"/>
        <v>0</v>
      </c>
      <c r="K44" s="85">
        <f t="shared" si="6"/>
        <v>0</v>
      </c>
      <c r="L44" s="91"/>
      <c r="M44" s="91"/>
    </row>
    <row r="45" spans="1:13" ht="26.1" customHeight="1" x14ac:dyDescent="0.15">
      <c r="A45" s="89"/>
      <c r="B45" s="88"/>
      <c r="C45" s="68" t="e">
        <f>INDEX(ふれあい・いきいきサロン一覧!C:C,MATCH(B45,ふれあい・いきいきサロン一覧!B:B,0))</f>
        <v>#N/A</v>
      </c>
      <c r="D45" s="89"/>
      <c r="E45" s="91"/>
      <c r="F45" s="91"/>
      <c r="G45" s="91"/>
      <c r="H45" s="85">
        <f t="shared" si="0"/>
        <v>0</v>
      </c>
      <c r="I45" s="85">
        <f t="shared" si="4"/>
        <v>0</v>
      </c>
      <c r="J45" s="85">
        <f t="shared" si="5"/>
        <v>0</v>
      </c>
      <c r="K45" s="85">
        <f t="shared" si="6"/>
        <v>0</v>
      </c>
      <c r="L45" s="91"/>
      <c r="M45" s="91"/>
    </row>
    <row r="46" spans="1:13" ht="26.1" customHeight="1" x14ac:dyDescent="0.15">
      <c r="A46" s="89"/>
      <c r="B46" s="88"/>
      <c r="C46" s="68" t="e">
        <f>INDEX(ふれあい・いきいきサロン一覧!C:C,MATCH(B46,ふれあい・いきいきサロン一覧!B:B,0))</f>
        <v>#N/A</v>
      </c>
      <c r="D46" s="89"/>
      <c r="E46" s="91"/>
      <c r="F46" s="91"/>
      <c r="G46" s="91"/>
      <c r="H46" s="85">
        <f t="shared" si="0"/>
        <v>0</v>
      </c>
      <c r="I46" s="85">
        <f t="shared" si="4"/>
        <v>0</v>
      </c>
      <c r="J46" s="85">
        <f t="shared" si="5"/>
        <v>0</v>
      </c>
      <c r="K46" s="85">
        <f t="shared" si="6"/>
        <v>0</v>
      </c>
      <c r="L46" s="91"/>
      <c r="M46" s="91"/>
    </row>
    <row r="47" spans="1:13" ht="26.1" customHeight="1" x14ac:dyDescent="0.15">
      <c r="A47" s="87"/>
      <c r="B47" s="88"/>
      <c r="C47" s="68" t="e">
        <f>INDEX(ふれあい・いきいきサロン一覧!C:C,MATCH(B47,ふれあい・いきいきサロン一覧!B:B,0))</f>
        <v>#N/A</v>
      </c>
      <c r="D47" s="89"/>
      <c r="E47" s="91"/>
      <c r="F47" s="91"/>
      <c r="G47" s="91"/>
      <c r="H47" s="85">
        <f t="shared" si="0"/>
        <v>0</v>
      </c>
      <c r="I47" s="85">
        <f t="shared" si="4"/>
        <v>0</v>
      </c>
      <c r="J47" s="85">
        <f t="shared" si="5"/>
        <v>0</v>
      </c>
      <c r="K47" s="85">
        <f t="shared" si="6"/>
        <v>0</v>
      </c>
      <c r="L47" s="91"/>
      <c r="M47" s="91"/>
    </row>
    <row r="48" spans="1:13" ht="26.1" customHeight="1" x14ac:dyDescent="0.15">
      <c r="A48" s="89"/>
      <c r="B48" s="88"/>
      <c r="C48" s="68" t="e">
        <f>INDEX(ふれあい・いきいきサロン一覧!C:C,MATCH(B48,ふれあい・いきいきサロン一覧!B:B,0))</f>
        <v>#N/A</v>
      </c>
      <c r="D48" s="89"/>
      <c r="E48" s="91"/>
      <c r="F48" s="91"/>
      <c r="G48" s="91"/>
      <c r="H48" s="85">
        <f t="shared" si="0"/>
        <v>0</v>
      </c>
      <c r="I48" s="85">
        <f t="shared" si="4"/>
        <v>0</v>
      </c>
      <c r="J48" s="85">
        <f t="shared" si="5"/>
        <v>0</v>
      </c>
      <c r="K48" s="85">
        <f t="shared" si="6"/>
        <v>0</v>
      </c>
      <c r="L48" s="91"/>
      <c r="M48" s="91"/>
    </row>
    <row r="49" spans="1:13" ht="26.1" customHeight="1" x14ac:dyDescent="0.15">
      <c r="A49" s="89"/>
      <c r="B49" s="88"/>
      <c r="C49" s="68" t="e">
        <f>INDEX(ふれあい・いきいきサロン一覧!C:C,MATCH(B49,ふれあい・いきいきサロン一覧!B:B,0))</f>
        <v>#N/A</v>
      </c>
      <c r="D49" s="89"/>
      <c r="E49" s="91"/>
      <c r="F49" s="91"/>
      <c r="G49" s="91"/>
      <c r="H49" s="85">
        <f t="shared" si="0"/>
        <v>0</v>
      </c>
      <c r="I49" s="85">
        <f t="shared" si="4"/>
        <v>0</v>
      </c>
      <c r="J49" s="85">
        <f t="shared" si="5"/>
        <v>0</v>
      </c>
      <c r="K49" s="85">
        <f t="shared" si="6"/>
        <v>0</v>
      </c>
      <c r="L49" s="91"/>
      <c r="M49" s="91"/>
    </row>
    <row r="50" spans="1:13" ht="26.1" customHeight="1" x14ac:dyDescent="0.15">
      <c r="A50" s="89"/>
      <c r="B50" s="88"/>
      <c r="C50" s="68" t="e">
        <f>INDEX(ふれあい・いきいきサロン一覧!C:C,MATCH(B50,ふれあい・いきいきサロン一覧!B:B,0))</f>
        <v>#N/A</v>
      </c>
      <c r="D50" s="89"/>
      <c r="E50" s="91"/>
      <c r="F50" s="91"/>
      <c r="G50" s="91"/>
      <c r="H50" s="85">
        <f t="shared" si="0"/>
        <v>0</v>
      </c>
      <c r="I50" s="85">
        <f t="shared" si="4"/>
        <v>0</v>
      </c>
      <c r="J50" s="85">
        <f t="shared" si="5"/>
        <v>0</v>
      </c>
      <c r="K50" s="85">
        <f t="shared" si="6"/>
        <v>0</v>
      </c>
      <c r="L50" s="91"/>
      <c r="M50" s="91"/>
    </row>
    <row r="51" spans="1:13" ht="26.1" customHeight="1" x14ac:dyDescent="0.15">
      <c r="A51" s="89"/>
      <c r="B51" s="88"/>
      <c r="C51" s="68" t="e">
        <f>INDEX(ふれあい・いきいきサロン一覧!C:C,MATCH(B51,ふれあい・いきいきサロン一覧!B:B,0))</f>
        <v>#N/A</v>
      </c>
      <c r="D51" s="89"/>
      <c r="E51" s="91"/>
      <c r="F51" s="91"/>
      <c r="G51" s="91"/>
      <c r="H51" s="85">
        <f t="shared" si="0"/>
        <v>0</v>
      </c>
      <c r="I51" s="85">
        <f t="shared" si="4"/>
        <v>0</v>
      </c>
      <c r="J51" s="85">
        <f t="shared" si="5"/>
        <v>0</v>
      </c>
      <c r="K51" s="85">
        <f t="shared" si="6"/>
        <v>0</v>
      </c>
      <c r="L51" s="91"/>
      <c r="M51" s="91"/>
    </row>
    <row r="52" spans="1:13" ht="26.1" customHeight="1" x14ac:dyDescent="0.15">
      <c r="A52" s="89"/>
      <c r="B52" s="88"/>
      <c r="C52" s="68" t="e">
        <f>INDEX(ふれあい・いきいきサロン一覧!C:C,MATCH(B52,ふれあい・いきいきサロン一覧!B:B,0))</f>
        <v>#N/A</v>
      </c>
      <c r="D52" s="89"/>
      <c r="E52" s="91"/>
      <c r="F52" s="91"/>
      <c r="G52" s="91"/>
      <c r="H52" s="85">
        <f t="shared" si="0"/>
        <v>0</v>
      </c>
      <c r="I52" s="85">
        <f t="shared" si="4"/>
        <v>0</v>
      </c>
      <c r="J52" s="85">
        <f t="shared" si="5"/>
        <v>0</v>
      </c>
      <c r="K52" s="85">
        <f t="shared" si="6"/>
        <v>0</v>
      </c>
      <c r="L52" s="91"/>
      <c r="M52" s="91"/>
    </row>
    <row r="53" spans="1:13" ht="26.1" customHeight="1" x14ac:dyDescent="0.15">
      <c r="A53" s="89"/>
      <c r="B53" s="88"/>
      <c r="C53" s="68" t="e">
        <f>INDEX(ふれあい・いきいきサロン一覧!C:C,MATCH(B53,ふれあい・いきいきサロン一覧!B:B,0))</f>
        <v>#N/A</v>
      </c>
      <c r="D53" s="89"/>
      <c r="E53" s="91"/>
      <c r="F53" s="91"/>
      <c r="G53" s="91"/>
      <c r="H53" s="85">
        <f t="shared" si="0"/>
        <v>0</v>
      </c>
      <c r="I53" s="85">
        <f t="shared" si="4"/>
        <v>0</v>
      </c>
      <c r="J53" s="85">
        <f t="shared" si="5"/>
        <v>0</v>
      </c>
      <c r="K53" s="85">
        <f t="shared" si="6"/>
        <v>0</v>
      </c>
      <c r="L53" s="91"/>
      <c r="M53" s="91"/>
    </row>
    <row r="54" spans="1:13" ht="26.1" customHeight="1" x14ac:dyDescent="0.15">
      <c r="A54" s="89"/>
      <c r="B54" s="88"/>
      <c r="C54" s="68" t="e">
        <f>INDEX(ふれあい・いきいきサロン一覧!C:C,MATCH(B54,ふれあい・いきいきサロン一覧!B:B,0))</f>
        <v>#N/A</v>
      </c>
      <c r="D54" s="89"/>
      <c r="E54" s="91"/>
      <c r="F54" s="91"/>
      <c r="G54" s="91"/>
      <c r="H54" s="85">
        <f t="shared" si="0"/>
        <v>0</v>
      </c>
      <c r="I54" s="85">
        <f t="shared" si="4"/>
        <v>0</v>
      </c>
      <c r="J54" s="85">
        <f t="shared" si="5"/>
        <v>0</v>
      </c>
      <c r="K54" s="85">
        <f t="shared" si="6"/>
        <v>0</v>
      </c>
      <c r="L54" s="91"/>
      <c r="M54" s="91"/>
    </row>
    <row r="55" spans="1:13" ht="26.1" customHeight="1" x14ac:dyDescent="0.15">
      <c r="A55" s="87"/>
      <c r="B55" s="88"/>
      <c r="C55" s="68" t="e">
        <f>INDEX(ふれあい・いきいきサロン一覧!C:C,MATCH(B55,ふれあい・いきいきサロン一覧!B:B,0))</f>
        <v>#N/A</v>
      </c>
      <c r="D55" s="89"/>
      <c r="E55" s="91"/>
      <c r="F55" s="91"/>
      <c r="G55" s="91"/>
      <c r="H55" s="85">
        <f t="shared" si="0"/>
        <v>0</v>
      </c>
      <c r="I55" s="85">
        <f>IF(D55*200&lt;5000,D55*200,5000)</f>
        <v>0</v>
      </c>
      <c r="J55" s="85">
        <f>H55-I55</f>
        <v>0</v>
      </c>
      <c r="K55" s="85">
        <f>IF(J55&lt;=0,H55,I55)</f>
        <v>0</v>
      </c>
      <c r="L55" s="91"/>
      <c r="M55" s="91"/>
    </row>
    <row r="56" spans="1:13" ht="26.1" customHeight="1" x14ac:dyDescent="0.15">
      <c r="A56" s="89"/>
      <c r="B56" s="88"/>
      <c r="C56" s="68" t="e">
        <f>INDEX(ふれあい・いきいきサロン一覧!C:C,MATCH(B56,ふれあい・いきいきサロン一覧!B:B,0))</f>
        <v>#N/A</v>
      </c>
      <c r="D56" s="89"/>
      <c r="E56" s="91"/>
      <c r="F56" s="91"/>
      <c r="G56" s="91"/>
      <c r="H56" s="85">
        <f t="shared" si="0"/>
        <v>0</v>
      </c>
      <c r="I56" s="85">
        <f t="shared" ref="I56:I69" si="7">IF(D56*200&lt;5000,D56*200,5000)</f>
        <v>0</v>
      </c>
      <c r="J56" s="85">
        <f t="shared" ref="J56:J69" si="8">H56-I56</f>
        <v>0</v>
      </c>
      <c r="K56" s="85">
        <f t="shared" ref="K56:K69" si="9">IF(J56&lt;=0,H56,I56)</f>
        <v>0</v>
      </c>
      <c r="L56" s="91"/>
      <c r="M56" s="91"/>
    </row>
    <row r="57" spans="1:13" ht="26.1" customHeight="1" x14ac:dyDescent="0.15">
      <c r="A57" s="89"/>
      <c r="B57" s="88"/>
      <c r="C57" s="68" t="e">
        <f>INDEX(ふれあい・いきいきサロン一覧!C:C,MATCH(B57,ふれあい・いきいきサロン一覧!B:B,0))</f>
        <v>#N/A</v>
      </c>
      <c r="D57" s="89"/>
      <c r="E57" s="91"/>
      <c r="F57" s="91"/>
      <c r="G57" s="91"/>
      <c r="H57" s="85">
        <f t="shared" si="0"/>
        <v>0</v>
      </c>
      <c r="I57" s="85">
        <f t="shared" si="7"/>
        <v>0</v>
      </c>
      <c r="J57" s="85">
        <f t="shared" si="8"/>
        <v>0</v>
      </c>
      <c r="K57" s="85">
        <f t="shared" si="9"/>
        <v>0</v>
      </c>
      <c r="L57" s="91"/>
      <c r="M57" s="91"/>
    </row>
    <row r="58" spans="1:13" ht="26.1" customHeight="1" x14ac:dyDescent="0.15">
      <c r="A58" s="87"/>
      <c r="B58" s="88"/>
      <c r="C58" s="68" t="e">
        <f>INDEX(ふれあい・いきいきサロン一覧!C:C,MATCH(B58,ふれあい・いきいきサロン一覧!B:B,0))</f>
        <v>#N/A</v>
      </c>
      <c r="D58" s="89"/>
      <c r="E58" s="91"/>
      <c r="F58" s="91"/>
      <c r="G58" s="91"/>
      <c r="H58" s="85">
        <f t="shared" si="0"/>
        <v>0</v>
      </c>
      <c r="I58" s="85">
        <f t="shared" si="7"/>
        <v>0</v>
      </c>
      <c r="J58" s="85">
        <f t="shared" si="8"/>
        <v>0</v>
      </c>
      <c r="K58" s="85">
        <f t="shared" si="9"/>
        <v>0</v>
      </c>
      <c r="L58" s="91"/>
      <c r="M58" s="91"/>
    </row>
    <row r="59" spans="1:13" ht="26.1" customHeight="1" x14ac:dyDescent="0.15">
      <c r="A59" s="89"/>
      <c r="B59" s="88"/>
      <c r="C59" s="68" t="e">
        <f>INDEX(ふれあい・いきいきサロン一覧!C:C,MATCH(B59,ふれあい・いきいきサロン一覧!B:B,0))</f>
        <v>#N/A</v>
      </c>
      <c r="D59" s="89"/>
      <c r="E59" s="91"/>
      <c r="F59" s="91"/>
      <c r="G59" s="91"/>
      <c r="H59" s="85">
        <f t="shared" si="0"/>
        <v>0</v>
      </c>
      <c r="I59" s="85">
        <f t="shared" si="7"/>
        <v>0</v>
      </c>
      <c r="J59" s="85">
        <f t="shared" si="8"/>
        <v>0</v>
      </c>
      <c r="K59" s="85">
        <f t="shared" si="9"/>
        <v>0</v>
      </c>
      <c r="L59" s="91"/>
      <c r="M59" s="91"/>
    </row>
    <row r="60" spans="1:13" ht="26.1" customHeight="1" x14ac:dyDescent="0.15">
      <c r="A60" s="89"/>
      <c r="B60" s="88"/>
      <c r="C60" s="68" t="e">
        <f>INDEX(ふれあい・いきいきサロン一覧!C:C,MATCH(B60,ふれあい・いきいきサロン一覧!B:B,0))</f>
        <v>#N/A</v>
      </c>
      <c r="D60" s="89"/>
      <c r="E60" s="91"/>
      <c r="F60" s="91"/>
      <c r="G60" s="91"/>
      <c r="H60" s="85">
        <f t="shared" si="0"/>
        <v>0</v>
      </c>
      <c r="I60" s="85">
        <f t="shared" si="7"/>
        <v>0</v>
      </c>
      <c r="J60" s="85">
        <f t="shared" si="8"/>
        <v>0</v>
      </c>
      <c r="K60" s="85">
        <f t="shared" si="9"/>
        <v>0</v>
      </c>
      <c r="L60" s="91"/>
      <c r="M60" s="91"/>
    </row>
    <row r="61" spans="1:13" ht="26.1" customHeight="1" x14ac:dyDescent="0.15">
      <c r="A61" s="89"/>
      <c r="B61" s="88"/>
      <c r="C61" s="68" t="e">
        <f>INDEX(ふれあい・いきいきサロン一覧!C:C,MATCH(B61,ふれあい・いきいきサロン一覧!B:B,0))</f>
        <v>#N/A</v>
      </c>
      <c r="D61" s="89"/>
      <c r="E61" s="91"/>
      <c r="F61" s="91"/>
      <c r="G61" s="91"/>
      <c r="H61" s="85">
        <f t="shared" si="0"/>
        <v>0</v>
      </c>
      <c r="I61" s="85">
        <f t="shared" si="7"/>
        <v>0</v>
      </c>
      <c r="J61" s="85">
        <f t="shared" si="8"/>
        <v>0</v>
      </c>
      <c r="K61" s="85">
        <f t="shared" si="9"/>
        <v>0</v>
      </c>
      <c r="L61" s="91"/>
      <c r="M61" s="91"/>
    </row>
    <row r="62" spans="1:13" ht="26.1" customHeight="1" x14ac:dyDescent="0.15">
      <c r="A62" s="87"/>
      <c r="B62" s="88"/>
      <c r="C62" s="68" t="e">
        <f>INDEX(ふれあい・いきいきサロン一覧!C:C,MATCH(B62,ふれあい・いきいきサロン一覧!B:B,0))</f>
        <v>#N/A</v>
      </c>
      <c r="D62" s="89"/>
      <c r="E62" s="91"/>
      <c r="F62" s="91"/>
      <c r="G62" s="91"/>
      <c r="H62" s="85">
        <f t="shared" si="0"/>
        <v>0</v>
      </c>
      <c r="I62" s="85">
        <f t="shared" si="7"/>
        <v>0</v>
      </c>
      <c r="J62" s="85">
        <f t="shared" si="8"/>
        <v>0</v>
      </c>
      <c r="K62" s="85">
        <f t="shared" si="9"/>
        <v>0</v>
      </c>
      <c r="L62" s="91"/>
      <c r="M62" s="91"/>
    </row>
    <row r="63" spans="1:13" ht="26.1" customHeight="1" x14ac:dyDescent="0.15">
      <c r="A63" s="89"/>
      <c r="B63" s="88"/>
      <c r="C63" s="68" t="e">
        <f>INDEX(ふれあい・いきいきサロン一覧!C:C,MATCH(B63,ふれあい・いきいきサロン一覧!B:B,0))</f>
        <v>#N/A</v>
      </c>
      <c r="D63" s="89"/>
      <c r="E63" s="91"/>
      <c r="F63" s="91"/>
      <c r="G63" s="91"/>
      <c r="H63" s="85">
        <f t="shared" si="0"/>
        <v>0</v>
      </c>
      <c r="I63" s="85">
        <f t="shared" si="7"/>
        <v>0</v>
      </c>
      <c r="J63" s="85">
        <f t="shared" si="8"/>
        <v>0</v>
      </c>
      <c r="K63" s="85">
        <f t="shared" si="9"/>
        <v>0</v>
      </c>
      <c r="L63" s="91"/>
      <c r="M63" s="91"/>
    </row>
    <row r="64" spans="1:13" ht="26.1" customHeight="1" x14ac:dyDescent="0.15">
      <c r="A64" s="89"/>
      <c r="B64" s="88"/>
      <c r="C64" s="68" t="e">
        <f>INDEX(ふれあい・いきいきサロン一覧!C:C,MATCH(B64,ふれあい・いきいきサロン一覧!B:B,0))</f>
        <v>#N/A</v>
      </c>
      <c r="D64" s="89"/>
      <c r="E64" s="91"/>
      <c r="F64" s="91"/>
      <c r="G64" s="91"/>
      <c r="H64" s="85">
        <f t="shared" si="0"/>
        <v>0</v>
      </c>
      <c r="I64" s="85">
        <f t="shared" si="7"/>
        <v>0</v>
      </c>
      <c r="J64" s="85">
        <f t="shared" si="8"/>
        <v>0</v>
      </c>
      <c r="K64" s="85">
        <f t="shared" si="9"/>
        <v>0</v>
      </c>
      <c r="L64" s="91"/>
      <c r="M64" s="91"/>
    </row>
    <row r="65" spans="1:13" ht="26.1" customHeight="1" x14ac:dyDescent="0.15">
      <c r="A65" s="89"/>
      <c r="B65" s="88"/>
      <c r="C65" s="68" t="e">
        <f>INDEX(ふれあい・いきいきサロン一覧!C:C,MATCH(B65,ふれあい・いきいきサロン一覧!B:B,0))</f>
        <v>#N/A</v>
      </c>
      <c r="D65" s="89"/>
      <c r="E65" s="91"/>
      <c r="F65" s="91"/>
      <c r="G65" s="91"/>
      <c r="H65" s="85">
        <f t="shared" si="0"/>
        <v>0</v>
      </c>
      <c r="I65" s="85">
        <f t="shared" si="7"/>
        <v>0</v>
      </c>
      <c r="J65" s="85">
        <f t="shared" si="8"/>
        <v>0</v>
      </c>
      <c r="K65" s="85">
        <f t="shared" si="9"/>
        <v>0</v>
      </c>
      <c r="L65" s="91"/>
      <c r="M65" s="91"/>
    </row>
    <row r="66" spans="1:13" ht="26.1" customHeight="1" x14ac:dyDescent="0.15">
      <c r="A66" s="89"/>
      <c r="B66" s="88"/>
      <c r="C66" s="68" t="e">
        <f>INDEX(ふれあい・いきいきサロン一覧!C:C,MATCH(B66,ふれあい・いきいきサロン一覧!B:B,0))</f>
        <v>#N/A</v>
      </c>
      <c r="D66" s="89"/>
      <c r="E66" s="91"/>
      <c r="F66" s="91"/>
      <c r="G66" s="91"/>
      <c r="H66" s="85">
        <f t="shared" si="0"/>
        <v>0</v>
      </c>
      <c r="I66" s="85">
        <f t="shared" si="7"/>
        <v>0</v>
      </c>
      <c r="J66" s="85">
        <f t="shared" si="8"/>
        <v>0</v>
      </c>
      <c r="K66" s="85">
        <f t="shared" si="9"/>
        <v>0</v>
      </c>
      <c r="L66" s="91"/>
      <c r="M66" s="91"/>
    </row>
    <row r="67" spans="1:13" ht="26.1" customHeight="1" x14ac:dyDescent="0.15">
      <c r="A67" s="89"/>
      <c r="B67" s="88"/>
      <c r="C67" s="68" t="e">
        <f>INDEX(ふれあい・いきいきサロン一覧!C:C,MATCH(B67,ふれあい・いきいきサロン一覧!B:B,0))</f>
        <v>#N/A</v>
      </c>
      <c r="D67" s="89"/>
      <c r="E67" s="91"/>
      <c r="F67" s="91"/>
      <c r="G67" s="91"/>
      <c r="H67" s="85">
        <f t="shared" si="0"/>
        <v>0</v>
      </c>
      <c r="I67" s="85">
        <f t="shared" si="7"/>
        <v>0</v>
      </c>
      <c r="J67" s="85">
        <f t="shared" si="8"/>
        <v>0</v>
      </c>
      <c r="K67" s="85">
        <f t="shared" si="9"/>
        <v>0</v>
      </c>
      <c r="L67" s="91"/>
      <c r="M67" s="91"/>
    </row>
    <row r="68" spans="1:13" ht="26.1" customHeight="1" x14ac:dyDescent="0.15">
      <c r="A68" s="89"/>
      <c r="B68" s="88"/>
      <c r="C68" s="68" t="e">
        <f>INDEX(ふれあい・いきいきサロン一覧!C:C,MATCH(B68,ふれあい・いきいきサロン一覧!B:B,0))</f>
        <v>#N/A</v>
      </c>
      <c r="D68" s="89"/>
      <c r="E68" s="91"/>
      <c r="F68" s="91"/>
      <c r="G68" s="91"/>
      <c r="H68" s="85">
        <f t="shared" si="0"/>
        <v>0</v>
      </c>
      <c r="I68" s="85">
        <f t="shared" si="7"/>
        <v>0</v>
      </c>
      <c r="J68" s="85">
        <f t="shared" si="8"/>
        <v>0</v>
      </c>
      <c r="K68" s="85">
        <f t="shared" si="9"/>
        <v>0</v>
      </c>
      <c r="L68" s="91"/>
      <c r="M68" s="91"/>
    </row>
    <row r="69" spans="1:13" ht="26.1" customHeight="1" x14ac:dyDescent="0.15">
      <c r="A69" s="89"/>
      <c r="B69" s="88"/>
      <c r="C69" s="68" t="e">
        <f>INDEX(ふれあい・いきいきサロン一覧!C:C,MATCH(B69,ふれあい・いきいきサロン一覧!B:B,0))</f>
        <v>#N/A</v>
      </c>
      <c r="D69" s="89"/>
      <c r="E69" s="91"/>
      <c r="F69" s="91"/>
      <c r="G69" s="91"/>
      <c r="H69" s="85">
        <f t="shared" si="0"/>
        <v>0</v>
      </c>
      <c r="I69" s="85">
        <f t="shared" si="7"/>
        <v>0</v>
      </c>
      <c r="J69" s="85">
        <f t="shared" si="8"/>
        <v>0</v>
      </c>
      <c r="K69" s="85">
        <f t="shared" si="9"/>
        <v>0</v>
      </c>
      <c r="L69" s="91"/>
      <c r="M69" s="91"/>
    </row>
    <row r="70" spans="1:13" ht="26.1" customHeight="1" x14ac:dyDescent="0.15">
      <c r="A70" s="87"/>
      <c r="B70" s="88"/>
      <c r="C70" s="68" t="e">
        <f>INDEX(ふれあい・いきいきサロン一覧!C:C,MATCH(B70,ふれあい・いきいきサロン一覧!B:B,0))</f>
        <v>#N/A</v>
      </c>
      <c r="D70" s="89"/>
      <c r="E70" s="91"/>
      <c r="F70" s="91"/>
      <c r="G70" s="91"/>
      <c r="H70" s="85">
        <f t="shared" ref="H70:H84" si="10">IF(E70-F70-G70&gt;=0,E70-F70-G70,0)</f>
        <v>0</v>
      </c>
      <c r="I70" s="85">
        <f>IF(D70*200&lt;5000,D70*200,5000)</f>
        <v>0</v>
      </c>
      <c r="J70" s="85">
        <f>H70-I70</f>
        <v>0</v>
      </c>
      <c r="K70" s="85">
        <f>IF(J70&lt;=0,H70,I70)</f>
        <v>0</v>
      </c>
      <c r="L70" s="91"/>
      <c r="M70" s="91"/>
    </row>
    <row r="71" spans="1:13" ht="26.1" customHeight="1" x14ac:dyDescent="0.15">
      <c r="A71" s="89"/>
      <c r="B71" s="88"/>
      <c r="C71" s="68" t="e">
        <f>INDEX(ふれあい・いきいきサロン一覧!C:C,MATCH(B71,ふれあい・いきいきサロン一覧!B:B,0))</f>
        <v>#N/A</v>
      </c>
      <c r="D71" s="89"/>
      <c r="E71" s="91"/>
      <c r="F71" s="91"/>
      <c r="G71" s="91"/>
      <c r="H71" s="85">
        <f t="shared" si="10"/>
        <v>0</v>
      </c>
      <c r="I71" s="85">
        <f t="shared" ref="I71:I84" si="11">IF(D71*200&lt;5000,D71*200,5000)</f>
        <v>0</v>
      </c>
      <c r="J71" s="85">
        <f t="shared" ref="J71:J84" si="12">H71-I71</f>
        <v>0</v>
      </c>
      <c r="K71" s="85">
        <f t="shared" ref="K71:K84" si="13">IF(J71&lt;=0,H71,I71)</f>
        <v>0</v>
      </c>
      <c r="L71" s="91"/>
      <c r="M71" s="91"/>
    </row>
    <row r="72" spans="1:13" ht="26.1" customHeight="1" x14ac:dyDescent="0.15">
      <c r="A72" s="89"/>
      <c r="B72" s="88"/>
      <c r="C72" s="68" t="e">
        <f>INDEX(ふれあい・いきいきサロン一覧!C:C,MATCH(B72,ふれあい・いきいきサロン一覧!B:B,0))</f>
        <v>#N/A</v>
      </c>
      <c r="D72" s="89"/>
      <c r="E72" s="91"/>
      <c r="F72" s="91"/>
      <c r="G72" s="91"/>
      <c r="H72" s="85">
        <f t="shared" si="10"/>
        <v>0</v>
      </c>
      <c r="I72" s="85">
        <f t="shared" si="11"/>
        <v>0</v>
      </c>
      <c r="J72" s="85">
        <f t="shared" si="12"/>
        <v>0</v>
      </c>
      <c r="K72" s="85">
        <f t="shared" si="13"/>
        <v>0</v>
      </c>
      <c r="L72" s="91"/>
      <c r="M72" s="91"/>
    </row>
    <row r="73" spans="1:13" ht="26.1" customHeight="1" x14ac:dyDescent="0.15">
      <c r="A73" s="87"/>
      <c r="B73" s="88"/>
      <c r="C73" s="68" t="e">
        <f>INDEX(ふれあい・いきいきサロン一覧!C:C,MATCH(B73,ふれあい・いきいきサロン一覧!B:B,0))</f>
        <v>#N/A</v>
      </c>
      <c r="D73" s="89"/>
      <c r="E73" s="91"/>
      <c r="F73" s="91"/>
      <c r="G73" s="91"/>
      <c r="H73" s="85">
        <f t="shared" si="10"/>
        <v>0</v>
      </c>
      <c r="I73" s="85">
        <f t="shared" si="11"/>
        <v>0</v>
      </c>
      <c r="J73" s="85">
        <f t="shared" si="12"/>
        <v>0</v>
      </c>
      <c r="K73" s="85">
        <f t="shared" si="13"/>
        <v>0</v>
      </c>
      <c r="L73" s="91"/>
      <c r="M73" s="91"/>
    </row>
    <row r="74" spans="1:13" ht="26.1" customHeight="1" x14ac:dyDescent="0.15">
      <c r="A74" s="89"/>
      <c r="B74" s="88"/>
      <c r="C74" s="68" t="e">
        <f>INDEX(ふれあい・いきいきサロン一覧!C:C,MATCH(B74,ふれあい・いきいきサロン一覧!B:B,0))</f>
        <v>#N/A</v>
      </c>
      <c r="D74" s="89"/>
      <c r="E74" s="91"/>
      <c r="F74" s="91"/>
      <c r="G74" s="91"/>
      <c r="H74" s="85">
        <f t="shared" si="10"/>
        <v>0</v>
      </c>
      <c r="I74" s="85">
        <f t="shared" si="11"/>
        <v>0</v>
      </c>
      <c r="J74" s="85">
        <f t="shared" si="12"/>
        <v>0</v>
      </c>
      <c r="K74" s="85">
        <f t="shared" si="13"/>
        <v>0</v>
      </c>
      <c r="L74" s="91"/>
      <c r="M74" s="91"/>
    </row>
    <row r="75" spans="1:13" ht="26.1" customHeight="1" x14ac:dyDescent="0.15">
      <c r="A75" s="89"/>
      <c r="B75" s="88"/>
      <c r="C75" s="68" t="e">
        <f>INDEX(ふれあい・いきいきサロン一覧!C:C,MATCH(B75,ふれあい・いきいきサロン一覧!B:B,0))</f>
        <v>#N/A</v>
      </c>
      <c r="D75" s="89"/>
      <c r="E75" s="91"/>
      <c r="F75" s="91"/>
      <c r="G75" s="91"/>
      <c r="H75" s="85">
        <f t="shared" si="10"/>
        <v>0</v>
      </c>
      <c r="I75" s="85">
        <f t="shared" si="11"/>
        <v>0</v>
      </c>
      <c r="J75" s="85">
        <f t="shared" si="12"/>
        <v>0</v>
      </c>
      <c r="K75" s="85">
        <f t="shared" si="13"/>
        <v>0</v>
      </c>
      <c r="L75" s="91"/>
      <c r="M75" s="91"/>
    </row>
    <row r="76" spans="1:13" ht="26.1" customHeight="1" x14ac:dyDescent="0.15">
      <c r="A76" s="89"/>
      <c r="B76" s="88"/>
      <c r="C76" s="68" t="e">
        <f>INDEX(ふれあい・いきいきサロン一覧!C:C,MATCH(B76,ふれあい・いきいきサロン一覧!B:B,0))</f>
        <v>#N/A</v>
      </c>
      <c r="D76" s="89"/>
      <c r="E76" s="91"/>
      <c r="F76" s="91"/>
      <c r="G76" s="91"/>
      <c r="H76" s="85">
        <f t="shared" si="10"/>
        <v>0</v>
      </c>
      <c r="I76" s="85">
        <f t="shared" si="11"/>
        <v>0</v>
      </c>
      <c r="J76" s="85">
        <f t="shared" si="12"/>
        <v>0</v>
      </c>
      <c r="K76" s="85">
        <f t="shared" si="13"/>
        <v>0</v>
      </c>
      <c r="L76" s="91"/>
      <c r="M76" s="91"/>
    </row>
    <row r="77" spans="1:13" ht="26.1" customHeight="1" x14ac:dyDescent="0.15">
      <c r="A77" s="87"/>
      <c r="B77" s="88"/>
      <c r="C77" s="68" t="e">
        <f>INDEX(ふれあい・いきいきサロン一覧!C:C,MATCH(B77,ふれあい・いきいきサロン一覧!B:B,0))</f>
        <v>#N/A</v>
      </c>
      <c r="D77" s="89"/>
      <c r="E77" s="91"/>
      <c r="F77" s="91"/>
      <c r="G77" s="91"/>
      <c r="H77" s="85">
        <f t="shared" si="10"/>
        <v>0</v>
      </c>
      <c r="I77" s="85">
        <f t="shared" si="11"/>
        <v>0</v>
      </c>
      <c r="J77" s="85">
        <f t="shared" si="12"/>
        <v>0</v>
      </c>
      <c r="K77" s="85">
        <f t="shared" si="13"/>
        <v>0</v>
      </c>
      <c r="L77" s="91"/>
      <c r="M77" s="91"/>
    </row>
    <row r="78" spans="1:13" ht="26.1" customHeight="1" x14ac:dyDescent="0.15">
      <c r="A78" s="89"/>
      <c r="B78" s="88"/>
      <c r="C78" s="68" t="e">
        <f>INDEX(ふれあい・いきいきサロン一覧!C:C,MATCH(B78,ふれあい・いきいきサロン一覧!B:B,0))</f>
        <v>#N/A</v>
      </c>
      <c r="D78" s="89"/>
      <c r="E78" s="91"/>
      <c r="F78" s="91"/>
      <c r="G78" s="91"/>
      <c r="H78" s="85">
        <f t="shared" si="10"/>
        <v>0</v>
      </c>
      <c r="I78" s="85">
        <f t="shared" si="11"/>
        <v>0</v>
      </c>
      <c r="J78" s="85">
        <f t="shared" si="12"/>
        <v>0</v>
      </c>
      <c r="K78" s="85">
        <f t="shared" si="13"/>
        <v>0</v>
      </c>
      <c r="L78" s="91"/>
      <c r="M78" s="91"/>
    </row>
    <row r="79" spans="1:13" ht="26.1" customHeight="1" x14ac:dyDescent="0.15">
      <c r="A79" s="89"/>
      <c r="B79" s="88"/>
      <c r="C79" s="68" t="e">
        <f>INDEX(ふれあい・いきいきサロン一覧!C:C,MATCH(B79,ふれあい・いきいきサロン一覧!B:B,0))</f>
        <v>#N/A</v>
      </c>
      <c r="D79" s="89"/>
      <c r="E79" s="91"/>
      <c r="F79" s="91"/>
      <c r="G79" s="91"/>
      <c r="H79" s="85">
        <f t="shared" si="10"/>
        <v>0</v>
      </c>
      <c r="I79" s="85">
        <f t="shared" si="11"/>
        <v>0</v>
      </c>
      <c r="J79" s="85">
        <f t="shared" si="12"/>
        <v>0</v>
      </c>
      <c r="K79" s="85">
        <f t="shared" si="13"/>
        <v>0</v>
      </c>
      <c r="L79" s="91"/>
      <c r="M79" s="91"/>
    </row>
    <row r="80" spans="1:13" ht="26.1" customHeight="1" x14ac:dyDescent="0.15">
      <c r="A80" s="89"/>
      <c r="B80" s="88"/>
      <c r="C80" s="68" t="e">
        <f>INDEX(ふれあい・いきいきサロン一覧!C:C,MATCH(B80,ふれあい・いきいきサロン一覧!B:B,0))</f>
        <v>#N/A</v>
      </c>
      <c r="D80" s="89"/>
      <c r="E80" s="91"/>
      <c r="F80" s="91"/>
      <c r="G80" s="91"/>
      <c r="H80" s="85">
        <f t="shared" si="10"/>
        <v>0</v>
      </c>
      <c r="I80" s="85">
        <f t="shared" si="11"/>
        <v>0</v>
      </c>
      <c r="J80" s="85">
        <f t="shared" si="12"/>
        <v>0</v>
      </c>
      <c r="K80" s="85">
        <f t="shared" si="13"/>
        <v>0</v>
      </c>
      <c r="L80" s="91"/>
      <c r="M80" s="91"/>
    </row>
    <row r="81" spans="1:13" ht="26.1" customHeight="1" x14ac:dyDescent="0.15">
      <c r="A81" s="89"/>
      <c r="B81" s="88"/>
      <c r="C81" s="68" t="e">
        <f>INDEX(ふれあい・いきいきサロン一覧!C:C,MATCH(B81,ふれあい・いきいきサロン一覧!B:B,0))</f>
        <v>#N/A</v>
      </c>
      <c r="D81" s="89"/>
      <c r="E81" s="91"/>
      <c r="F81" s="91"/>
      <c r="G81" s="91"/>
      <c r="H81" s="85">
        <f t="shared" si="10"/>
        <v>0</v>
      </c>
      <c r="I81" s="85">
        <f t="shared" si="11"/>
        <v>0</v>
      </c>
      <c r="J81" s="85">
        <f t="shared" si="12"/>
        <v>0</v>
      </c>
      <c r="K81" s="85">
        <f t="shared" si="13"/>
        <v>0</v>
      </c>
      <c r="L81" s="91"/>
      <c r="M81" s="91"/>
    </row>
    <row r="82" spans="1:13" ht="26.1" customHeight="1" x14ac:dyDescent="0.15">
      <c r="A82" s="89"/>
      <c r="B82" s="88"/>
      <c r="C82" s="68" t="e">
        <f>INDEX(ふれあい・いきいきサロン一覧!C:C,MATCH(B82,ふれあい・いきいきサロン一覧!B:B,0))</f>
        <v>#N/A</v>
      </c>
      <c r="D82" s="89"/>
      <c r="E82" s="91"/>
      <c r="F82" s="91"/>
      <c r="G82" s="91"/>
      <c r="H82" s="85">
        <f t="shared" si="10"/>
        <v>0</v>
      </c>
      <c r="I82" s="85">
        <f t="shared" si="11"/>
        <v>0</v>
      </c>
      <c r="J82" s="85">
        <f t="shared" si="12"/>
        <v>0</v>
      </c>
      <c r="K82" s="85">
        <f t="shared" si="13"/>
        <v>0</v>
      </c>
      <c r="L82" s="91"/>
      <c r="M82" s="91"/>
    </row>
    <row r="83" spans="1:13" ht="26.1" customHeight="1" x14ac:dyDescent="0.15">
      <c r="A83" s="89"/>
      <c r="B83" s="88"/>
      <c r="C83" s="68" t="e">
        <f>INDEX(ふれあい・いきいきサロン一覧!C:C,MATCH(B83,ふれあい・いきいきサロン一覧!B:B,0))</f>
        <v>#N/A</v>
      </c>
      <c r="D83" s="89"/>
      <c r="E83" s="91"/>
      <c r="F83" s="91"/>
      <c r="G83" s="91"/>
      <c r="H83" s="85">
        <f t="shared" si="10"/>
        <v>0</v>
      </c>
      <c r="I83" s="85">
        <f t="shared" si="11"/>
        <v>0</v>
      </c>
      <c r="J83" s="85">
        <f t="shared" si="12"/>
        <v>0</v>
      </c>
      <c r="K83" s="85">
        <f t="shared" si="13"/>
        <v>0</v>
      </c>
      <c r="L83" s="91"/>
      <c r="M83" s="91"/>
    </row>
    <row r="84" spans="1:13" ht="26.1" customHeight="1" x14ac:dyDescent="0.15">
      <c r="A84" s="89"/>
      <c r="B84" s="88"/>
      <c r="C84" s="68" t="e">
        <f>INDEX(ふれあい・いきいきサロン一覧!C:C,MATCH(B84,ふれあい・いきいきサロン一覧!B:B,0))</f>
        <v>#N/A</v>
      </c>
      <c r="D84" s="89"/>
      <c r="E84" s="91"/>
      <c r="F84" s="91"/>
      <c r="G84" s="91"/>
      <c r="H84" s="85">
        <f t="shared" si="10"/>
        <v>0</v>
      </c>
      <c r="I84" s="85">
        <f t="shared" si="11"/>
        <v>0</v>
      </c>
      <c r="J84" s="85">
        <f t="shared" si="12"/>
        <v>0</v>
      </c>
      <c r="K84" s="85">
        <f t="shared" si="13"/>
        <v>0</v>
      </c>
      <c r="L84" s="91"/>
      <c r="M84" s="91"/>
    </row>
    <row r="85" spans="1:13" ht="26.25" customHeight="1" x14ac:dyDescent="0.15">
      <c r="A85" s="8" t="s">
        <v>12</v>
      </c>
      <c r="B85" s="7" t="s">
        <v>11</v>
      </c>
      <c r="C85" s="12">
        <f>COUNTA(A5:A84)</f>
        <v>0</v>
      </c>
      <c r="D85" s="47">
        <f t="shared" ref="D85:I85" si="14">SUM(D5:D84)</f>
        <v>0</v>
      </c>
      <c r="E85" s="43">
        <f t="shared" si="14"/>
        <v>0</v>
      </c>
      <c r="F85" s="43">
        <f t="shared" si="14"/>
        <v>0</v>
      </c>
      <c r="G85" s="43">
        <f t="shared" si="14"/>
        <v>0</v>
      </c>
      <c r="H85" s="43">
        <f t="shared" si="14"/>
        <v>0</v>
      </c>
      <c r="I85" s="43">
        <f t="shared" si="14"/>
        <v>0</v>
      </c>
      <c r="J85" s="43">
        <f>SUM(J70:J84)</f>
        <v>0</v>
      </c>
      <c r="K85" s="43">
        <f>SUM(K5:K84)</f>
        <v>0</v>
      </c>
      <c r="L85" s="43">
        <f>SUM(L5:L84)</f>
        <v>0</v>
      </c>
      <c r="M85" s="43">
        <f>SUM(M5:M84)</f>
        <v>0</v>
      </c>
    </row>
    <row r="86" spans="1:13" ht="18.75" customHeight="1" x14ac:dyDescent="0.15">
      <c r="A86" s="145" t="s">
        <v>13</v>
      </c>
      <c r="B86" s="146"/>
      <c r="C86" s="146"/>
      <c r="D86" s="146"/>
      <c r="E86" s="146"/>
      <c r="F86" s="146"/>
      <c r="G86" s="146"/>
      <c r="H86" s="146"/>
      <c r="I86" s="146"/>
      <c r="J86" s="146"/>
      <c r="K86" s="146"/>
      <c r="L86" s="146"/>
      <c r="M86" s="147"/>
    </row>
    <row r="87" spans="1:13" ht="45" customHeight="1" x14ac:dyDescent="0.15">
      <c r="A87" s="153"/>
      <c r="B87" s="154"/>
      <c r="C87" s="154"/>
      <c r="D87" s="154"/>
      <c r="E87" s="154"/>
      <c r="F87" s="154"/>
      <c r="G87" s="154"/>
      <c r="H87" s="154"/>
      <c r="I87" s="154"/>
      <c r="J87" s="154"/>
      <c r="K87" s="154"/>
      <c r="L87" s="154"/>
      <c r="M87" s="155"/>
    </row>
    <row r="88" spans="1:13" ht="22.5" customHeight="1" x14ac:dyDescent="0.15">
      <c r="A88" s="151" t="s">
        <v>38</v>
      </c>
      <c r="B88" s="151"/>
      <c r="C88" s="151"/>
      <c r="D88" s="151"/>
      <c r="E88" s="151"/>
      <c r="F88" s="151"/>
      <c r="G88" s="151"/>
      <c r="H88" s="151"/>
      <c r="I88" s="151"/>
      <c r="J88" s="151"/>
      <c r="K88" s="151"/>
      <c r="L88" s="151"/>
      <c r="M88" s="151"/>
    </row>
  </sheetData>
  <protectedRanges>
    <protectedRange sqref="L5:L84" name="ふれあい事業補填"/>
    <protectedRange sqref="D5:G84" name="サロン実績②"/>
    <protectedRange sqref="M1" name="日付"/>
    <protectedRange sqref="A87:M87" name="実施内容"/>
    <protectedRange sqref="A5:B84" name="サロン実績①"/>
    <protectedRange sqref="M5:M84" name="その他支出からの補填"/>
  </protectedRanges>
  <mergeCells count="5">
    <mergeCell ref="C2:I2"/>
    <mergeCell ref="A86:M86"/>
    <mergeCell ref="A87:M87"/>
    <mergeCell ref="A88:M88"/>
    <mergeCell ref="L2:M2"/>
  </mergeCells>
  <phoneticPr fontId="6"/>
  <pageMargins left="0.70866141732283472" right="0.70866141732283472" top="0.39370078740157483" bottom="0.39370078740157483" header="0.31496062992125984" footer="0.31496062992125984"/>
  <pageSetup paperSize="9" scale="80" orientation="landscape" horizontalDpi="1200" verticalDpi="1200" r:id="rId1"/>
  <rowBreaks count="3" manualBreakCount="3">
    <brk id="24" max="16383" man="1"/>
    <brk id="44" max="16383" man="1"/>
    <brk id="64"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9E2D4579-97A1-458F-A94A-62F47C9DD5FD}">
          <x14:formula1>
            <xm:f>ふれあい・いきいきサロン一覧!$B$2:$B$155</xm:f>
          </x14:formula1>
          <xm:sqref>B5:B84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0E667-64D5-4D20-BCF3-3973C3F0093B}">
  <sheetPr>
    <tabColor rgb="FF7030A0"/>
  </sheetPr>
  <dimension ref="A1:N72"/>
  <sheetViews>
    <sheetView zoomScaleNormal="100" workbookViewId="0">
      <selection activeCell="A12" sqref="A12:N22"/>
    </sheetView>
  </sheetViews>
  <sheetFormatPr defaultRowHeight="13.5" x14ac:dyDescent="0.15"/>
  <cols>
    <col min="1" max="1" width="10" customWidth="1"/>
    <col min="2" max="2" width="6.25" customWidth="1"/>
    <col min="3" max="4" width="5.625" customWidth="1"/>
    <col min="5" max="5" width="6.25" customWidth="1"/>
    <col min="6" max="6" width="4.375" customWidth="1"/>
    <col min="7" max="7" width="6.25" customWidth="1"/>
    <col min="8" max="8" width="3.75" customWidth="1"/>
    <col min="9" max="9" width="3.75" style="100" customWidth="1"/>
    <col min="10" max="10" width="3.75" customWidth="1"/>
    <col min="11" max="11" width="3.125" style="10" customWidth="1"/>
    <col min="12" max="12" width="10.625" customWidth="1"/>
    <col min="13" max="13" width="6.875" customWidth="1"/>
    <col min="14" max="14" width="12.5" customWidth="1"/>
  </cols>
  <sheetData>
    <row r="1" spans="1:14" ht="30" customHeight="1" x14ac:dyDescent="0.15">
      <c r="A1" s="157" t="s">
        <v>144</v>
      </c>
      <c r="B1" s="157"/>
      <c r="C1" s="157"/>
      <c r="D1" s="157"/>
      <c r="E1" s="157"/>
      <c r="F1" s="157"/>
      <c r="G1" s="157"/>
      <c r="H1" s="157"/>
      <c r="I1" s="157"/>
      <c r="J1" s="157"/>
      <c r="K1" s="157"/>
      <c r="L1" s="157"/>
      <c r="M1" s="157"/>
      <c r="N1" s="157"/>
    </row>
    <row r="2" spans="1:14" ht="30" customHeight="1" x14ac:dyDescent="0.15">
      <c r="A2" s="8" t="s">
        <v>6</v>
      </c>
      <c r="B2" s="181"/>
      <c r="C2" s="182"/>
      <c r="D2" s="182"/>
      <c r="E2" s="182"/>
      <c r="F2" s="182"/>
      <c r="G2" s="183"/>
      <c r="H2" s="181" t="s">
        <v>110</v>
      </c>
      <c r="I2" s="182"/>
      <c r="J2" s="183"/>
      <c r="K2" s="181"/>
      <c r="L2" s="182"/>
      <c r="M2" s="182"/>
      <c r="N2" s="183"/>
    </row>
    <row r="3" spans="1:14" ht="30" customHeight="1" x14ac:dyDescent="0.15">
      <c r="A3" s="8" t="s">
        <v>45</v>
      </c>
      <c r="B3" s="7" t="s">
        <v>103</v>
      </c>
      <c r="C3" s="96"/>
      <c r="D3" s="94" t="s">
        <v>104</v>
      </c>
      <c r="E3" s="94"/>
      <c r="F3" s="94" t="s">
        <v>105</v>
      </c>
      <c r="G3" s="94"/>
      <c r="H3" s="94" t="s">
        <v>106</v>
      </c>
      <c r="I3" s="94" t="s">
        <v>107</v>
      </c>
      <c r="J3" s="94"/>
      <c r="K3" s="97" t="s">
        <v>108</v>
      </c>
      <c r="L3" s="96"/>
      <c r="M3" s="94" t="s">
        <v>109</v>
      </c>
      <c r="N3" s="95"/>
    </row>
    <row r="4" spans="1:14" ht="48.75" customHeight="1" x14ac:dyDescent="0.15">
      <c r="A4" s="8" t="s">
        <v>46</v>
      </c>
      <c r="B4" s="178"/>
      <c r="C4" s="179"/>
      <c r="D4" s="179"/>
      <c r="E4" s="179"/>
      <c r="F4" s="179"/>
      <c r="G4" s="179"/>
      <c r="H4" s="179"/>
      <c r="I4" s="179"/>
      <c r="J4" s="179"/>
      <c r="K4" s="179"/>
      <c r="L4" s="179"/>
      <c r="M4" s="179"/>
      <c r="N4" s="180"/>
    </row>
    <row r="5" spans="1:14" ht="18.75" customHeight="1" thickBot="1" x14ac:dyDescent="0.2">
      <c r="I5"/>
      <c r="K5"/>
      <c r="M5" s="98"/>
      <c r="N5" s="98"/>
    </row>
    <row r="6" spans="1:14" ht="26.25" customHeight="1" thickBot="1" x14ac:dyDescent="0.2">
      <c r="B6" s="99" t="s">
        <v>113</v>
      </c>
      <c r="C6" s="158"/>
      <c r="D6" s="159"/>
      <c r="F6" s="5"/>
    </row>
    <row r="7" spans="1:14" ht="26.25" customHeight="1" thickBot="1" x14ac:dyDescent="0.2">
      <c r="B7" s="99" t="s">
        <v>114</v>
      </c>
      <c r="C7" s="158"/>
      <c r="D7" s="159"/>
      <c r="G7" s="99" t="s">
        <v>147</v>
      </c>
      <c r="H7" s="172"/>
      <c r="I7" s="172"/>
      <c r="J7" s="172"/>
      <c r="K7" s="9" t="s">
        <v>140</v>
      </c>
    </row>
    <row r="8" spans="1:14" ht="26.25" customHeight="1" thickBot="1" x14ac:dyDescent="0.2">
      <c r="B8" s="9"/>
      <c r="G8" s="99" t="s">
        <v>146</v>
      </c>
      <c r="H8" s="172"/>
      <c r="I8" s="172"/>
      <c r="J8" s="172"/>
      <c r="K8" s="176" t="s">
        <v>142</v>
      </c>
      <c r="L8" s="177"/>
      <c r="M8" s="177"/>
      <c r="N8" s="177"/>
    </row>
    <row r="9" spans="1:14" ht="26.25" customHeight="1" thickBot="1" x14ac:dyDescent="0.2">
      <c r="A9" s="101" t="s">
        <v>112</v>
      </c>
      <c r="B9" s="9"/>
      <c r="C9" s="158">
        <f>C6+C7</f>
        <v>0</v>
      </c>
      <c r="D9" s="159"/>
      <c r="G9" s="99" t="s">
        <v>145</v>
      </c>
      <c r="H9" s="172"/>
      <c r="I9" s="172"/>
      <c r="J9" s="172"/>
      <c r="K9" s="176" t="s">
        <v>143</v>
      </c>
      <c r="L9" s="177"/>
      <c r="M9" s="177"/>
      <c r="N9" s="177"/>
    </row>
    <row r="10" spans="1:14" ht="18.75" customHeight="1" x14ac:dyDescent="0.15">
      <c r="A10" s="9"/>
      <c r="B10" s="9"/>
      <c r="C10" s="102"/>
      <c r="D10" s="102"/>
      <c r="G10" s="99"/>
      <c r="H10" s="103"/>
      <c r="I10" s="103"/>
      <c r="J10" s="103"/>
      <c r="K10" s="34"/>
      <c r="L10" s="34"/>
      <c r="M10" s="34"/>
      <c r="N10" s="34"/>
    </row>
    <row r="11" spans="1:14" ht="26.25" customHeight="1" x14ac:dyDescent="0.15">
      <c r="A11" s="164" t="s">
        <v>141</v>
      </c>
      <c r="B11" s="164"/>
      <c r="C11" s="164"/>
      <c r="D11" s="102"/>
      <c r="G11" s="99"/>
      <c r="H11" s="103"/>
      <c r="I11" s="103"/>
      <c r="J11" s="103"/>
      <c r="K11" s="34"/>
      <c r="L11" s="34"/>
      <c r="M11" s="34"/>
      <c r="N11" s="34"/>
    </row>
    <row r="12" spans="1:14" ht="26.25" customHeight="1" x14ac:dyDescent="0.15">
      <c r="A12" s="165"/>
      <c r="B12" s="165"/>
      <c r="C12" s="165"/>
      <c r="D12" s="165"/>
      <c r="E12" s="165"/>
      <c r="F12" s="165"/>
      <c r="G12" s="165"/>
      <c r="H12" s="165"/>
      <c r="I12" s="165"/>
      <c r="J12" s="165"/>
      <c r="K12" s="165"/>
      <c r="L12" s="165"/>
      <c r="M12" s="165"/>
      <c r="N12" s="165"/>
    </row>
    <row r="13" spans="1:14" ht="26.25" customHeight="1" x14ac:dyDescent="0.15">
      <c r="A13" s="165"/>
      <c r="B13" s="165"/>
      <c r="C13" s="165"/>
      <c r="D13" s="165"/>
      <c r="E13" s="165"/>
      <c r="F13" s="165"/>
      <c r="G13" s="165"/>
      <c r="H13" s="165"/>
      <c r="I13" s="165"/>
      <c r="J13" s="165"/>
      <c r="K13" s="165"/>
      <c r="L13" s="165"/>
      <c r="M13" s="165"/>
      <c r="N13" s="165"/>
    </row>
    <row r="14" spans="1:14" ht="26.25" customHeight="1" x14ac:dyDescent="0.15">
      <c r="A14" s="165"/>
      <c r="B14" s="165"/>
      <c r="C14" s="165"/>
      <c r="D14" s="165"/>
      <c r="E14" s="165"/>
      <c r="F14" s="165"/>
      <c r="G14" s="165"/>
      <c r="H14" s="165"/>
      <c r="I14" s="165"/>
      <c r="J14" s="165"/>
      <c r="K14" s="165"/>
      <c r="L14" s="165"/>
      <c r="M14" s="165"/>
      <c r="N14" s="165"/>
    </row>
    <row r="15" spans="1:14" ht="26.25" customHeight="1" x14ac:dyDescent="0.15">
      <c r="A15" s="165"/>
      <c r="B15" s="165"/>
      <c r="C15" s="165"/>
      <c r="D15" s="165"/>
      <c r="E15" s="165"/>
      <c r="F15" s="165"/>
      <c r="G15" s="165"/>
      <c r="H15" s="165"/>
      <c r="I15" s="165"/>
      <c r="J15" s="165"/>
      <c r="K15" s="165"/>
      <c r="L15" s="165"/>
      <c r="M15" s="165"/>
      <c r="N15" s="165"/>
    </row>
    <row r="16" spans="1:14" ht="26.25" customHeight="1" x14ac:dyDescent="0.15">
      <c r="A16" s="165"/>
      <c r="B16" s="165"/>
      <c r="C16" s="165"/>
      <c r="D16" s="165"/>
      <c r="E16" s="165"/>
      <c r="F16" s="165"/>
      <c r="G16" s="165"/>
      <c r="H16" s="165"/>
      <c r="I16" s="165"/>
      <c r="J16" s="165"/>
      <c r="K16" s="165"/>
      <c r="L16" s="165"/>
      <c r="M16" s="165"/>
      <c r="N16" s="165"/>
    </row>
    <row r="17" spans="1:14" ht="26.25" customHeight="1" x14ac:dyDescent="0.15">
      <c r="A17" s="165"/>
      <c r="B17" s="165"/>
      <c r="C17" s="165"/>
      <c r="D17" s="165"/>
      <c r="E17" s="165"/>
      <c r="F17" s="165"/>
      <c r="G17" s="165"/>
      <c r="H17" s="165"/>
      <c r="I17" s="165"/>
      <c r="J17" s="165"/>
      <c r="K17" s="165"/>
      <c r="L17" s="165"/>
      <c r="M17" s="165"/>
      <c r="N17" s="165"/>
    </row>
    <row r="18" spans="1:14" ht="26.25" customHeight="1" x14ac:dyDescent="0.15">
      <c r="A18" s="165"/>
      <c r="B18" s="165"/>
      <c r="C18" s="165"/>
      <c r="D18" s="165"/>
      <c r="E18" s="165"/>
      <c r="F18" s="165"/>
      <c r="G18" s="165"/>
      <c r="H18" s="165"/>
      <c r="I18" s="165"/>
      <c r="J18" s="165"/>
      <c r="K18" s="165"/>
      <c r="L18" s="165"/>
      <c r="M18" s="165"/>
      <c r="N18" s="165"/>
    </row>
    <row r="19" spans="1:14" ht="26.25" customHeight="1" x14ac:dyDescent="0.15">
      <c r="A19" s="165"/>
      <c r="B19" s="165"/>
      <c r="C19" s="165"/>
      <c r="D19" s="165"/>
      <c r="E19" s="165"/>
      <c r="F19" s="165"/>
      <c r="G19" s="165"/>
      <c r="H19" s="165"/>
      <c r="I19" s="165"/>
      <c r="J19" s="165"/>
      <c r="K19" s="165"/>
      <c r="L19" s="165"/>
      <c r="M19" s="165"/>
      <c r="N19" s="165"/>
    </row>
    <row r="20" spans="1:14" ht="26.25" customHeight="1" x14ac:dyDescent="0.15">
      <c r="A20" s="165"/>
      <c r="B20" s="165"/>
      <c r="C20" s="165"/>
      <c r="D20" s="165"/>
      <c r="E20" s="165"/>
      <c r="F20" s="165"/>
      <c r="G20" s="165"/>
      <c r="H20" s="165"/>
      <c r="I20" s="165"/>
      <c r="J20" s="165"/>
      <c r="K20" s="165"/>
      <c r="L20" s="165"/>
      <c r="M20" s="165"/>
      <c r="N20" s="165"/>
    </row>
    <row r="21" spans="1:14" ht="26.25" customHeight="1" x14ac:dyDescent="0.15">
      <c r="A21" s="165"/>
      <c r="B21" s="165"/>
      <c r="C21" s="165"/>
      <c r="D21" s="165"/>
      <c r="E21" s="165"/>
      <c r="F21" s="165"/>
      <c r="G21" s="165"/>
      <c r="H21" s="165"/>
      <c r="I21" s="165"/>
      <c r="J21" s="165"/>
      <c r="K21" s="165"/>
      <c r="L21" s="165"/>
      <c r="M21" s="165"/>
      <c r="N21" s="165"/>
    </row>
    <row r="22" spans="1:14" ht="26.25" customHeight="1" x14ac:dyDescent="0.15">
      <c r="A22" s="165"/>
      <c r="B22" s="165"/>
      <c r="C22" s="165"/>
      <c r="D22" s="165"/>
      <c r="E22" s="165"/>
      <c r="F22" s="165"/>
      <c r="G22" s="165"/>
      <c r="H22" s="165"/>
      <c r="I22" s="165"/>
      <c r="J22" s="165"/>
      <c r="K22" s="165"/>
      <c r="L22" s="165"/>
      <c r="M22" s="165"/>
      <c r="N22" s="165"/>
    </row>
    <row r="23" spans="1:14" ht="19.5" customHeight="1" thickBot="1" x14ac:dyDescent="0.2">
      <c r="A23" s="105"/>
      <c r="B23" s="163" t="s">
        <v>139</v>
      </c>
      <c r="C23" s="163"/>
      <c r="D23" s="163"/>
      <c r="E23" s="106"/>
      <c r="F23" s="106"/>
      <c r="G23" s="106"/>
      <c r="H23" s="106"/>
      <c r="I23" s="107"/>
      <c r="J23" s="106"/>
      <c r="K23" s="108"/>
      <c r="L23" s="106"/>
      <c r="M23" s="106"/>
      <c r="N23" s="106"/>
    </row>
    <row r="24" spans="1:14" ht="20.25" customHeight="1" thickTop="1" x14ac:dyDescent="0.15">
      <c r="A24" s="109"/>
      <c r="B24" s="163"/>
      <c r="C24" s="163"/>
      <c r="D24" s="163"/>
      <c r="H24" s="104"/>
      <c r="I24" s="101"/>
      <c r="J24" s="103"/>
      <c r="K24" s="110"/>
      <c r="L24" s="9"/>
    </row>
    <row r="25" spans="1:14" ht="26.25" customHeight="1" thickBot="1" x14ac:dyDescent="0.2">
      <c r="A25" s="9"/>
      <c r="H25" s="9" t="s">
        <v>136</v>
      </c>
      <c r="L25" s="9"/>
    </row>
    <row r="26" spans="1:14" ht="26.25" customHeight="1" thickBot="1" x14ac:dyDescent="0.2">
      <c r="A26" s="166" t="s">
        <v>111</v>
      </c>
      <c r="B26" s="166"/>
      <c r="C26" s="167"/>
      <c r="D26" s="168">
        <f>H7-H8-H9</f>
        <v>0</v>
      </c>
      <c r="E26" s="169"/>
      <c r="F26" s="103"/>
      <c r="G26" s="103"/>
      <c r="H26" s="111" t="s">
        <v>116</v>
      </c>
      <c r="I26" s="112"/>
      <c r="J26" s="111"/>
      <c r="N26" s="113"/>
    </row>
    <row r="27" spans="1:14" ht="26.25" customHeight="1" thickTop="1" thickBot="1" x14ac:dyDescent="0.2">
      <c r="A27" s="166" t="s">
        <v>135</v>
      </c>
      <c r="B27" s="166"/>
      <c r="C27" s="167"/>
      <c r="D27" s="168">
        <f>C9*200</f>
        <v>0</v>
      </c>
      <c r="E27" s="169"/>
      <c r="F27" s="103"/>
      <c r="G27" s="103"/>
      <c r="H27" s="173">
        <f>MIN(D26:D28)</f>
        <v>0</v>
      </c>
      <c r="I27" s="174"/>
      <c r="J27" s="175"/>
      <c r="K27" s="9" t="s">
        <v>137</v>
      </c>
      <c r="N27" s="114"/>
    </row>
    <row r="28" spans="1:14" ht="26.25" customHeight="1" thickBot="1" x14ac:dyDescent="0.2">
      <c r="A28" s="166" t="s">
        <v>115</v>
      </c>
      <c r="B28" s="166"/>
      <c r="C28" s="167"/>
      <c r="D28" s="170">
        <v>5000</v>
      </c>
      <c r="E28" s="171"/>
      <c r="F28" s="115"/>
      <c r="G28" s="115"/>
      <c r="H28" s="115"/>
      <c r="I28" s="116"/>
      <c r="J28" s="115"/>
      <c r="K28" s="117"/>
      <c r="L28" s="34"/>
      <c r="N28" s="100"/>
    </row>
    <row r="29" spans="1:14" ht="18.75" customHeight="1" thickBot="1" x14ac:dyDescent="0.2">
      <c r="A29" s="99"/>
      <c r="B29" s="99"/>
      <c r="C29" s="99"/>
      <c r="D29" s="117"/>
      <c r="E29" s="117"/>
      <c r="F29" s="115"/>
      <c r="G29" s="115"/>
      <c r="H29" s="115"/>
      <c r="I29" s="116"/>
      <c r="J29" s="115"/>
      <c r="K29" s="117"/>
      <c r="L29" s="34"/>
      <c r="N29" s="100"/>
    </row>
    <row r="30" spans="1:14" ht="26.25" customHeight="1" thickTop="1" thickBot="1" x14ac:dyDescent="0.2">
      <c r="G30" s="99" t="s">
        <v>148</v>
      </c>
      <c r="H30" s="160">
        <f>D26-H27</f>
        <v>0</v>
      </c>
      <c r="I30" s="161"/>
      <c r="J30" s="162"/>
      <c r="K30" s="101" t="s">
        <v>138</v>
      </c>
      <c r="L30" s="9"/>
      <c r="N30" s="9"/>
    </row>
    <row r="31" spans="1:14" ht="26.25" customHeight="1" thickTop="1" x14ac:dyDescent="0.15">
      <c r="G31" s="99"/>
      <c r="H31" s="103"/>
      <c r="I31" s="103"/>
      <c r="J31" s="103"/>
      <c r="K31" s="101"/>
      <c r="L31" s="9"/>
      <c r="N31" s="9"/>
    </row>
    <row r="32" spans="1:14" ht="26.25" customHeight="1" x14ac:dyDescent="0.15">
      <c r="G32" s="99"/>
      <c r="H32" s="103"/>
      <c r="I32" s="103"/>
      <c r="J32" s="103"/>
      <c r="K32" s="101"/>
      <c r="L32" s="9"/>
      <c r="N32" s="9"/>
    </row>
    <row r="33" spans="7:14" ht="26.25" customHeight="1" x14ac:dyDescent="0.15">
      <c r="G33" s="99"/>
      <c r="H33" s="103"/>
      <c r="I33" s="103"/>
      <c r="J33" s="103"/>
      <c r="K33" s="101"/>
      <c r="L33" s="9"/>
      <c r="N33" s="9"/>
    </row>
    <row r="34" spans="7:14" ht="26.25" customHeight="1" x14ac:dyDescent="0.15">
      <c r="G34" s="99"/>
      <c r="H34" s="103"/>
      <c r="I34" s="103"/>
      <c r="J34" s="103"/>
      <c r="K34" s="101"/>
      <c r="L34" s="9"/>
      <c r="N34" s="9"/>
    </row>
    <row r="35" spans="7:14" ht="26.25" customHeight="1" x14ac:dyDescent="0.15">
      <c r="G35" s="99"/>
      <c r="H35" s="103"/>
      <c r="I35" s="103"/>
      <c r="J35" s="103"/>
      <c r="K35" s="101"/>
      <c r="L35" s="9"/>
      <c r="N35" s="9"/>
    </row>
    <row r="36" spans="7:14" ht="26.25" customHeight="1" x14ac:dyDescent="0.15">
      <c r="G36" s="99"/>
      <c r="H36" s="103"/>
      <c r="I36" s="103"/>
      <c r="J36" s="103"/>
      <c r="K36" s="101"/>
      <c r="L36" s="9"/>
      <c r="N36" s="9"/>
    </row>
    <row r="37" spans="7:14" ht="26.25" customHeight="1" x14ac:dyDescent="0.15">
      <c r="G37" s="99"/>
      <c r="H37" s="103"/>
      <c r="I37" s="103"/>
      <c r="J37" s="103"/>
      <c r="K37" s="101"/>
      <c r="L37" s="9"/>
      <c r="N37" s="9"/>
    </row>
    <row r="38" spans="7:14" ht="26.25" customHeight="1" x14ac:dyDescent="0.15">
      <c r="G38" s="99"/>
      <c r="H38" s="103"/>
      <c r="I38" s="103"/>
      <c r="J38" s="103"/>
      <c r="K38" s="101"/>
      <c r="L38" s="9"/>
      <c r="N38" s="9"/>
    </row>
    <row r="39" spans="7:14" ht="26.25" customHeight="1" x14ac:dyDescent="0.15"/>
    <row r="40" spans="7:14" ht="22.5" customHeight="1" x14ac:dyDescent="0.15"/>
    <row r="41" spans="7:14" ht="22.5" customHeight="1" x14ac:dyDescent="0.15"/>
    <row r="42" spans="7:14" ht="22.5" customHeight="1" x14ac:dyDescent="0.15"/>
    <row r="43" spans="7:14" ht="22.5" customHeight="1" x14ac:dyDescent="0.15"/>
    <row r="44" spans="7:14" ht="22.5" customHeight="1" x14ac:dyDescent="0.15"/>
    <row r="45" spans="7:14" ht="22.5" customHeight="1" x14ac:dyDescent="0.15"/>
    <row r="46" spans="7:14" ht="22.5" customHeight="1" x14ac:dyDescent="0.15"/>
    <row r="47" spans="7:14" ht="22.5" customHeight="1" x14ac:dyDescent="0.15"/>
    <row r="48" spans="7:14" ht="22.5" customHeight="1" x14ac:dyDescent="0.15"/>
    <row r="49" ht="22.5" customHeight="1" x14ac:dyDescent="0.15"/>
    <row r="50" ht="22.5" customHeight="1" x14ac:dyDescent="0.15"/>
    <row r="51" ht="22.5" customHeight="1" x14ac:dyDescent="0.15"/>
    <row r="52" ht="22.5" customHeight="1" x14ac:dyDescent="0.15"/>
    <row r="53" ht="22.5" customHeight="1" x14ac:dyDescent="0.15"/>
    <row r="54" ht="22.5" customHeight="1" x14ac:dyDescent="0.15"/>
    <row r="55" ht="22.5" customHeight="1" x14ac:dyDescent="0.15"/>
    <row r="56" ht="22.5" customHeight="1" x14ac:dyDescent="0.15"/>
    <row r="57" ht="22.5" customHeight="1" x14ac:dyDescent="0.15"/>
    <row r="58" ht="22.5" customHeight="1" x14ac:dyDescent="0.15"/>
    <row r="59" ht="22.5" customHeight="1" x14ac:dyDescent="0.15"/>
    <row r="60" ht="22.5" customHeight="1" x14ac:dyDescent="0.15"/>
    <row r="61" ht="22.5" customHeight="1" x14ac:dyDescent="0.15"/>
    <row r="62" ht="22.5" customHeight="1" x14ac:dyDescent="0.15"/>
    <row r="63" ht="22.5" customHeight="1" x14ac:dyDescent="0.15"/>
    <row r="64" ht="22.5" customHeight="1" x14ac:dyDescent="0.15"/>
    <row r="65" ht="22.5" customHeight="1" x14ac:dyDescent="0.15"/>
    <row r="66" ht="22.5" customHeight="1" x14ac:dyDescent="0.15"/>
    <row r="67" ht="22.5" customHeight="1" x14ac:dyDescent="0.15"/>
    <row r="68" ht="22.5" customHeight="1" x14ac:dyDescent="0.15"/>
    <row r="69" ht="22.5" customHeight="1" x14ac:dyDescent="0.15"/>
    <row r="70" ht="22.5" customHeight="1" x14ac:dyDescent="0.15"/>
    <row r="71" ht="22.5" customHeight="1" x14ac:dyDescent="0.15"/>
    <row r="72" ht="22.5" customHeight="1" x14ac:dyDescent="0.15"/>
  </sheetData>
  <protectedRanges>
    <protectedRange sqref="H9" name="自主財源"/>
    <protectedRange sqref="H8" name="参加費"/>
    <protectedRange sqref="N3" name="終了時間"/>
    <protectedRange sqref="C3" name="開催年"/>
    <protectedRange sqref="H7" name="経費合計"/>
    <protectedRange sqref="C6:D7" name="参加者数"/>
    <protectedRange sqref="L3" name="開始時間"/>
    <protectedRange sqref="J3" name="開催曜日"/>
    <protectedRange sqref="G3" name="開催日"/>
    <protectedRange sqref="E3" name="開催月"/>
    <protectedRange sqref="B4" name="内容"/>
    <protectedRange sqref="B2" name="サロン名"/>
  </protectedRanges>
  <mergeCells count="24">
    <mergeCell ref="H27:J27"/>
    <mergeCell ref="K8:N8"/>
    <mergeCell ref="K9:N9"/>
    <mergeCell ref="B4:N4"/>
    <mergeCell ref="K2:N2"/>
    <mergeCell ref="H2:J2"/>
    <mergeCell ref="B2:G2"/>
    <mergeCell ref="H9:J9"/>
    <mergeCell ref="A1:N1"/>
    <mergeCell ref="C6:D6"/>
    <mergeCell ref="C7:D7"/>
    <mergeCell ref="C9:D9"/>
    <mergeCell ref="H30:J30"/>
    <mergeCell ref="B23:D24"/>
    <mergeCell ref="A11:C11"/>
    <mergeCell ref="A12:N22"/>
    <mergeCell ref="A28:C28"/>
    <mergeCell ref="D26:E26"/>
    <mergeCell ref="D27:E27"/>
    <mergeCell ref="D28:E28"/>
    <mergeCell ref="A26:C26"/>
    <mergeCell ref="A27:C27"/>
    <mergeCell ref="H7:J7"/>
    <mergeCell ref="H8:J8"/>
  </mergeCells>
  <phoneticPr fontId="6"/>
  <pageMargins left="0.7" right="0.7" top="0.75" bottom="0.75" header="0.3" footer="0.3"/>
  <pageSetup paperSize="9" scale="99" orientation="portrait" horizontalDpi="300"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7839DB10-0CB2-4448-931F-78DB4BD1F784}">
          <x14:formula1>
            <xm:f>ふれあい・いきいきサロン一覧!#REF!</xm:f>
          </x14:formula1>
          <xm:sqref>B2:G2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7B91E-B8E4-41D5-8651-9930C333AF25}">
  <sheetPr>
    <tabColor rgb="FF7030A0"/>
  </sheetPr>
  <dimension ref="A1:F85"/>
  <sheetViews>
    <sheetView view="pageBreakPreview" zoomScaleNormal="100" zoomScaleSheetLayoutView="100" workbookViewId="0">
      <selection activeCell="E11" sqref="E11"/>
    </sheetView>
  </sheetViews>
  <sheetFormatPr defaultRowHeight="13.5" x14ac:dyDescent="0.15"/>
  <cols>
    <col min="1" max="1" width="8.75" style="118" customWidth="1"/>
    <col min="2" max="2" width="16.5" style="118" customWidth="1"/>
    <col min="3" max="3" width="17.25" style="118" customWidth="1"/>
    <col min="4" max="5" width="13.625" style="118" customWidth="1"/>
    <col min="6" max="6" width="18.625" style="118" customWidth="1"/>
    <col min="7" max="16384" width="9" style="118"/>
  </cols>
  <sheetData>
    <row r="1" spans="1:6" ht="24.75" customHeight="1" x14ac:dyDescent="0.15">
      <c r="A1" s="186" t="s">
        <v>69</v>
      </c>
      <c r="B1" s="186"/>
      <c r="C1" s="186"/>
      <c r="D1" s="186"/>
      <c r="E1" s="186"/>
      <c r="F1" s="186"/>
    </row>
    <row r="2" spans="1:6" ht="21" customHeight="1" x14ac:dyDescent="0.15">
      <c r="A2" s="119"/>
      <c r="B2" s="119"/>
      <c r="C2" s="119"/>
      <c r="D2" s="119"/>
      <c r="E2" s="119"/>
      <c r="F2" s="120" t="str">
        <f>基本情報!C2</f>
        <v>わかくさ支部</v>
      </c>
    </row>
    <row r="3" spans="1:6" ht="21" customHeight="1" x14ac:dyDescent="0.15">
      <c r="A3" s="121"/>
      <c r="B3" s="121"/>
      <c r="C3" s="121"/>
      <c r="D3" s="122" t="s">
        <v>68</v>
      </c>
      <c r="E3" s="185" t="str">
        <f>基本情報!B4</f>
        <v>令和8年4月1日から令和10年3月31日</v>
      </c>
      <c r="F3" s="185"/>
    </row>
    <row r="4" spans="1:6" ht="33" customHeight="1" x14ac:dyDescent="0.15">
      <c r="A4" s="123" t="s">
        <v>47</v>
      </c>
      <c r="B4" s="123" t="s">
        <v>70</v>
      </c>
      <c r="C4" s="123" t="s">
        <v>48</v>
      </c>
      <c r="D4" s="123" t="s">
        <v>49</v>
      </c>
      <c r="E4" s="123" t="s">
        <v>50</v>
      </c>
      <c r="F4" s="123" t="s">
        <v>51</v>
      </c>
    </row>
    <row r="5" spans="1:6" ht="18.95" customHeight="1" x14ac:dyDescent="0.15">
      <c r="A5" s="124">
        <v>1</v>
      </c>
      <c r="B5" s="124"/>
      <c r="C5" s="124"/>
      <c r="D5" s="124"/>
      <c r="E5" s="124"/>
      <c r="F5" s="124"/>
    </row>
    <row r="6" spans="1:6" ht="18.95" customHeight="1" x14ac:dyDescent="0.15">
      <c r="A6" s="124">
        <v>2</v>
      </c>
      <c r="B6" s="124"/>
      <c r="C6" s="124"/>
      <c r="D6" s="124"/>
      <c r="E6" s="124"/>
      <c r="F6" s="124"/>
    </row>
    <row r="7" spans="1:6" ht="18.95" customHeight="1" x14ac:dyDescent="0.15">
      <c r="A7" s="124">
        <v>3</v>
      </c>
      <c r="B7" s="124"/>
      <c r="C7" s="124"/>
      <c r="D7" s="124"/>
      <c r="E7" s="124"/>
      <c r="F7" s="124"/>
    </row>
    <row r="8" spans="1:6" ht="18.95" customHeight="1" x14ac:dyDescent="0.15">
      <c r="A8" s="124">
        <v>4</v>
      </c>
      <c r="B8" s="124"/>
      <c r="C8" s="124"/>
      <c r="D8" s="124"/>
      <c r="E8" s="124"/>
      <c r="F8" s="124"/>
    </row>
    <row r="9" spans="1:6" ht="18.95" customHeight="1" x14ac:dyDescent="0.15">
      <c r="A9" s="124">
        <v>5</v>
      </c>
      <c r="B9" s="124"/>
      <c r="C9" s="124"/>
      <c r="D9" s="124"/>
      <c r="E9" s="124"/>
      <c r="F9" s="124"/>
    </row>
    <row r="10" spans="1:6" ht="18.95" customHeight="1" x14ac:dyDescent="0.15">
      <c r="A10" s="124">
        <v>6</v>
      </c>
      <c r="B10" s="124"/>
      <c r="C10" s="124"/>
      <c r="D10" s="124"/>
      <c r="E10" s="124"/>
      <c r="F10" s="124"/>
    </row>
    <row r="11" spans="1:6" ht="18.95" customHeight="1" x14ac:dyDescent="0.15">
      <c r="A11" s="124">
        <v>7</v>
      </c>
      <c r="B11" s="124"/>
      <c r="C11" s="124"/>
      <c r="D11" s="124"/>
      <c r="E11" s="124"/>
      <c r="F11" s="124"/>
    </row>
    <row r="12" spans="1:6" ht="18.95" customHeight="1" x14ac:dyDescent="0.15">
      <c r="A12" s="124">
        <v>8</v>
      </c>
      <c r="B12" s="124"/>
      <c r="C12" s="124"/>
      <c r="D12" s="124"/>
      <c r="E12" s="124"/>
      <c r="F12" s="124"/>
    </row>
    <row r="13" spans="1:6" ht="18.95" customHeight="1" x14ac:dyDescent="0.15">
      <c r="A13" s="124">
        <v>9</v>
      </c>
      <c r="B13" s="124"/>
      <c r="C13" s="124"/>
      <c r="D13" s="124"/>
      <c r="E13" s="124"/>
      <c r="F13" s="124"/>
    </row>
    <row r="14" spans="1:6" ht="18.95" customHeight="1" x14ac:dyDescent="0.15">
      <c r="A14" s="124">
        <v>10</v>
      </c>
      <c r="B14" s="124"/>
      <c r="C14" s="124"/>
      <c r="D14" s="124"/>
      <c r="E14" s="124"/>
      <c r="F14" s="124"/>
    </row>
    <row r="15" spans="1:6" ht="18.95" customHeight="1" x14ac:dyDescent="0.15">
      <c r="A15" s="124">
        <v>11</v>
      </c>
      <c r="B15" s="124"/>
      <c r="C15" s="124"/>
      <c r="D15" s="124"/>
      <c r="E15" s="124"/>
      <c r="F15" s="124"/>
    </row>
    <row r="16" spans="1:6" ht="18.95" customHeight="1" x14ac:dyDescent="0.15">
      <c r="A16" s="124">
        <v>12</v>
      </c>
      <c r="B16" s="124"/>
      <c r="C16" s="124"/>
      <c r="D16" s="124"/>
      <c r="E16" s="124"/>
      <c r="F16" s="124"/>
    </row>
    <row r="17" spans="1:6" ht="18.95" customHeight="1" x14ac:dyDescent="0.15">
      <c r="A17" s="124">
        <v>13</v>
      </c>
      <c r="B17" s="124"/>
      <c r="C17" s="124"/>
      <c r="D17" s="124"/>
      <c r="E17" s="124"/>
      <c r="F17" s="124"/>
    </row>
    <row r="18" spans="1:6" ht="18.95" customHeight="1" x14ac:dyDescent="0.15">
      <c r="A18" s="124">
        <v>14</v>
      </c>
      <c r="B18" s="124"/>
      <c r="C18" s="124"/>
      <c r="D18" s="124"/>
      <c r="E18" s="124"/>
      <c r="F18" s="124"/>
    </row>
    <row r="19" spans="1:6" ht="18.95" customHeight="1" x14ac:dyDescent="0.15">
      <c r="A19" s="124">
        <v>15</v>
      </c>
      <c r="B19" s="124"/>
      <c r="C19" s="124"/>
      <c r="D19" s="124"/>
      <c r="E19" s="124"/>
      <c r="F19" s="124"/>
    </row>
    <row r="20" spans="1:6" ht="18.95" customHeight="1" x14ac:dyDescent="0.15">
      <c r="A20" s="124">
        <v>16</v>
      </c>
      <c r="B20" s="124"/>
      <c r="C20" s="124"/>
      <c r="D20" s="124"/>
      <c r="E20" s="124"/>
      <c r="F20" s="124"/>
    </row>
    <row r="21" spans="1:6" ht="18.95" customHeight="1" x14ac:dyDescent="0.15">
      <c r="A21" s="124">
        <v>17</v>
      </c>
      <c r="B21" s="124"/>
      <c r="C21" s="124"/>
      <c r="D21" s="124"/>
      <c r="E21" s="124"/>
      <c r="F21" s="124"/>
    </row>
    <row r="22" spans="1:6" ht="18.95" customHeight="1" x14ac:dyDescent="0.15">
      <c r="A22" s="124">
        <v>18</v>
      </c>
      <c r="B22" s="124"/>
      <c r="C22" s="124"/>
      <c r="D22" s="124"/>
      <c r="E22" s="124"/>
      <c r="F22" s="124"/>
    </row>
    <row r="23" spans="1:6" ht="18.95" customHeight="1" x14ac:dyDescent="0.15">
      <c r="A23" s="124">
        <v>19</v>
      </c>
      <c r="B23" s="124"/>
      <c r="C23" s="124"/>
      <c r="D23" s="124"/>
      <c r="E23" s="124"/>
      <c r="F23" s="124"/>
    </row>
    <row r="24" spans="1:6" ht="18.95" customHeight="1" x14ac:dyDescent="0.15">
      <c r="A24" s="124">
        <v>20</v>
      </c>
      <c r="B24" s="124"/>
      <c r="C24" s="124"/>
      <c r="D24" s="124"/>
      <c r="E24" s="124"/>
      <c r="F24" s="124"/>
    </row>
    <row r="25" spans="1:6" ht="18.95" customHeight="1" x14ac:dyDescent="0.15">
      <c r="A25" s="124">
        <v>21</v>
      </c>
      <c r="B25" s="124"/>
      <c r="C25" s="124"/>
      <c r="D25" s="124"/>
      <c r="E25" s="124"/>
      <c r="F25" s="124"/>
    </row>
    <row r="26" spans="1:6" ht="18.95" customHeight="1" x14ac:dyDescent="0.15">
      <c r="A26" s="124">
        <v>22</v>
      </c>
      <c r="B26" s="124"/>
      <c r="C26" s="124"/>
      <c r="D26" s="124"/>
      <c r="E26" s="124"/>
      <c r="F26" s="124"/>
    </row>
    <row r="27" spans="1:6" ht="18.95" customHeight="1" x14ac:dyDescent="0.15">
      <c r="A27" s="124">
        <v>23</v>
      </c>
      <c r="B27" s="124"/>
      <c r="C27" s="124"/>
      <c r="D27" s="124"/>
      <c r="E27" s="124"/>
      <c r="F27" s="124"/>
    </row>
    <row r="28" spans="1:6" ht="18.95" customHeight="1" x14ac:dyDescent="0.15">
      <c r="A28" s="124">
        <v>24</v>
      </c>
      <c r="B28" s="124"/>
      <c r="C28" s="124"/>
      <c r="D28" s="124"/>
      <c r="E28" s="124"/>
      <c r="F28" s="124"/>
    </row>
    <row r="29" spans="1:6" ht="18.95" customHeight="1" x14ac:dyDescent="0.15">
      <c r="A29" s="124">
        <v>25</v>
      </c>
      <c r="B29" s="124"/>
      <c r="C29" s="124"/>
      <c r="D29" s="124"/>
      <c r="E29" s="124"/>
      <c r="F29" s="124"/>
    </row>
    <row r="30" spans="1:6" ht="18.95" customHeight="1" x14ac:dyDescent="0.15">
      <c r="A30" s="124">
        <v>26</v>
      </c>
      <c r="B30" s="124"/>
      <c r="C30" s="124"/>
      <c r="D30" s="124"/>
      <c r="E30" s="124"/>
      <c r="F30" s="124"/>
    </row>
    <row r="31" spans="1:6" ht="18.95" customHeight="1" x14ac:dyDescent="0.15">
      <c r="A31" s="124">
        <v>27</v>
      </c>
      <c r="B31" s="124"/>
      <c r="C31" s="124"/>
      <c r="D31" s="124"/>
      <c r="E31" s="124"/>
      <c r="F31" s="124"/>
    </row>
    <row r="32" spans="1:6" ht="18.95" customHeight="1" x14ac:dyDescent="0.15">
      <c r="A32" s="124">
        <v>28</v>
      </c>
      <c r="B32" s="124"/>
      <c r="C32" s="124"/>
      <c r="D32" s="124"/>
      <c r="E32" s="124"/>
      <c r="F32" s="124"/>
    </row>
    <row r="33" spans="1:6" ht="18.95" customHeight="1" x14ac:dyDescent="0.15">
      <c r="A33" s="124">
        <v>29</v>
      </c>
      <c r="B33" s="124"/>
      <c r="C33" s="124"/>
      <c r="D33" s="124"/>
      <c r="E33" s="124"/>
      <c r="F33" s="124"/>
    </row>
    <row r="34" spans="1:6" ht="18.95" customHeight="1" x14ac:dyDescent="0.15">
      <c r="A34" s="124">
        <v>30</v>
      </c>
      <c r="B34" s="124"/>
      <c r="C34" s="124"/>
      <c r="D34" s="124"/>
      <c r="E34" s="124"/>
      <c r="F34" s="124"/>
    </row>
    <row r="35" spans="1:6" ht="18.95" customHeight="1" x14ac:dyDescent="0.15">
      <c r="A35" s="124">
        <v>31</v>
      </c>
      <c r="B35" s="124"/>
      <c r="C35" s="124"/>
      <c r="D35" s="124"/>
      <c r="E35" s="124"/>
      <c r="F35" s="124"/>
    </row>
    <row r="36" spans="1:6" ht="18.95" customHeight="1" x14ac:dyDescent="0.15">
      <c r="A36" s="124">
        <v>32</v>
      </c>
      <c r="B36" s="124"/>
      <c r="C36" s="124"/>
      <c r="D36" s="124"/>
      <c r="E36" s="124"/>
      <c r="F36" s="124"/>
    </row>
    <row r="37" spans="1:6" ht="18.95" customHeight="1" x14ac:dyDescent="0.15">
      <c r="A37" s="124">
        <v>33</v>
      </c>
      <c r="B37" s="124"/>
      <c r="C37" s="124"/>
      <c r="D37" s="124"/>
      <c r="E37" s="124"/>
      <c r="F37" s="124"/>
    </row>
    <row r="38" spans="1:6" ht="18.95" customHeight="1" x14ac:dyDescent="0.15">
      <c r="A38" s="124">
        <v>34</v>
      </c>
      <c r="B38" s="124"/>
      <c r="C38" s="124"/>
      <c r="D38" s="124"/>
      <c r="E38" s="124"/>
      <c r="F38" s="124"/>
    </row>
    <row r="39" spans="1:6" ht="18.95" customHeight="1" x14ac:dyDescent="0.15">
      <c r="A39" s="124">
        <v>35</v>
      </c>
      <c r="B39" s="124"/>
      <c r="C39" s="124"/>
      <c r="D39" s="124"/>
      <c r="E39" s="124"/>
      <c r="F39" s="124"/>
    </row>
    <row r="40" spans="1:6" ht="18.95" customHeight="1" x14ac:dyDescent="0.15">
      <c r="A40" s="124">
        <v>36</v>
      </c>
      <c r="B40" s="124"/>
      <c r="C40" s="124"/>
      <c r="D40" s="124"/>
      <c r="E40" s="124"/>
      <c r="F40" s="124"/>
    </row>
    <row r="41" spans="1:6" ht="18.95" customHeight="1" x14ac:dyDescent="0.15">
      <c r="A41" s="124">
        <v>37</v>
      </c>
      <c r="B41" s="124"/>
      <c r="C41" s="124"/>
      <c r="D41" s="124"/>
      <c r="E41" s="124"/>
      <c r="F41" s="124"/>
    </row>
    <row r="42" spans="1:6" ht="18.95" customHeight="1" x14ac:dyDescent="0.15">
      <c r="A42" s="124">
        <v>38</v>
      </c>
      <c r="B42" s="124"/>
      <c r="C42" s="124"/>
      <c r="D42" s="124"/>
      <c r="E42" s="124"/>
      <c r="F42" s="124"/>
    </row>
    <row r="43" spans="1:6" ht="18.95" customHeight="1" x14ac:dyDescent="0.15">
      <c r="A43" s="124">
        <v>39</v>
      </c>
      <c r="B43" s="124"/>
      <c r="C43" s="124"/>
      <c r="D43" s="124"/>
      <c r="E43" s="124"/>
      <c r="F43" s="124"/>
    </row>
    <row r="44" spans="1:6" ht="18.95" customHeight="1" x14ac:dyDescent="0.15">
      <c r="A44" s="124">
        <v>40</v>
      </c>
      <c r="B44" s="124"/>
      <c r="C44" s="124"/>
      <c r="D44" s="124"/>
      <c r="E44" s="124"/>
      <c r="F44" s="124"/>
    </row>
    <row r="45" spans="1:6" ht="18.95" customHeight="1" x14ac:dyDescent="0.15">
      <c r="A45" s="124">
        <v>41</v>
      </c>
      <c r="B45" s="124"/>
      <c r="C45" s="124"/>
      <c r="D45" s="124"/>
      <c r="E45" s="124"/>
      <c r="F45" s="124"/>
    </row>
    <row r="46" spans="1:6" ht="18.95" customHeight="1" x14ac:dyDescent="0.15">
      <c r="A46" s="124">
        <v>42</v>
      </c>
      <c r="B46" s="124"/>
      <c r="C46" s="124"/>
      <c r="D46" s="124"/>
      <c r="E46" s="124"/>
      <c r="F46" s="124"/>
    </row>
    <row r="47" spans="1:6" ht="18.95" customHeight="1" x14ac:dyDescent="0.15">
      <c r="A47" s="124">
        <v>43</v>
      </c>
      <c r="B47" s="124"/>
      <c r="C47" s="124"/>
      <c r="D47" s="124"/>
      <c r="E47" s="124"/>
      <c r="F47" s="124"/>
    </row>
    <row r="48" spans="1:6" ht="18.95" customHeight="1" x14ac:dyDescent="0.15">
      <c r="A48" s="124">
        <v>44</v>
      </c>
      <c r="B48" s="124"/>
      <c r="C48" s="124"/>
      <c r="D48" s="124"/>
      <c r="E48" s="124"/>
      <c r="F48" s="124"/>
    </row>
    <row r="49" spans="1:6" ht="18.95" customHeight="1" x14ac:dyDescent="0.15">
      <c r="A49" s="124">
        <v>45</v>
      </c>
      <c r="B49" s="124"/>
      <c r="C49" s="124"/>
      <c r="D49" s="124"/>
      <c r="E49" s="124"/>
      <c r="F49" s="124"/>
    </row>
    <row r="50" spans="1:6" ht="18.95" customHeight="1" x14ac:dyDescent="0.15">
      <c r="A50" s="124">
        <v>46</v>
      </c>
      <c r="B50" s="124"/>
      <c r="C50" s="124"/>
      <c r="D50" s="124"/>
      <c r="E50" s="124"/>
      <c r="F50" s="124"/>
    </row>
    <row r="51" spans="1:6" ht="18.95" customHeight="1" x14ac:dyDescent="0.15">
      <c r="A51" s="124">
        <v>47</v>
      </c>
      <c r="B51" s="124"/>
      <c r="C51" s="124"/>
      <c r="D51" s="124"/>
      <c r="E51" s="124"/>
      <c r="F51" s="124"/>
    </row>
    <row r="52" spans="1:6" ht="18.95" customHeight="1" x14ac:dyDescent="0.15">
      <c r="A52" s="124">
        <v>48</v>
      </c>
      <c r="B52" s="124"/>
      <c r="C52" s="124"/>
      <c r="D52" s="124"/>
      <c r="E52" s="124"/>
      <c r="F52" s="124"/>
    </row>
    <row r="53" spans="1:6" ht="18.95" customHeight="1" x14ac:dyDescent="0.15">
      <c r="A53" s="124">
        <v>49</v>
      </c>
      <c r="B53" s="124"/>
      <c r="C53" s="124"/>
      <c r="D53" s="124"/>
      <c r="E53" s="124"/>
      <c r="F53" s="124"/>
    </row>
    <row r="54" spans="1:6" ht="18.95" customHeight="1" x14ac:dyDescent="0.15">
      <c r="A54" s="124">
        <v>50</v>
      </c>
      <c r="B54" s="124"/>
      <c r="C54" s="124"/>
      <c r="D54" s="124"/>
      <c r="E54" s="124"/>
      <c r="F54" s="124"/>
    </row>
    <row r="55" spans="1:6" ht="18.95" customHeight="1" x14ac:dyDescent="0.15">
      <c r="A55" s="124">
        <v>51</v>
      </c>
      <c r="B55" s="124"/>
      <c r="C55" s="124"/>
      <c r="D55" s="124"/>
      <c r="E55" s="124"/>
      <c r="F55" s="124"/>
    </row>
    <row r="56" spans="1:6" ht="18.95" customHeight="1" x14ac:dyDescent="0.15">
      <c r="A56" s="124">
        <v>52</v>
      </c>
      <c r="B56" s="124"/>
      <c r="C56" s="124"/>
      <c r="D56" s="124"/>
      <c r="E56" s="124"/>
      <c r="F56" s="124"/>
    </row>
    <row r="57" spans="1:6" ht="18.95" customHeight="1" x14ac:dyDescent="0.15">
      <c r="A57" s="124">
        <v>53</v>
      </c>
      <c r="B57" s="124"/>
      <c r="C57" s="124"/>
      <c r="D57" s="124"/>
      <c r="E57" s="124"/>
      <c r="F57" s="124"/>
    </row>
    <row r="58" spans="1:6" ht="18.95" customHeight="1" x14ac:dyDescent="0.15">
      <c r="A58" s="124">
        <v>54</v>
      </c>
      <c r="B58" s="124"/>
      <c r="C58" s="124"/>
      <c r="D58" s="124"/>
      <c r="E58" s="124"/>
      <c r="F58" s="124"/>
    </row>
    <row r="59" spans="1:6" ht="18.95" customHeight="1" x14ac:dyDescent="0.15">
      <c r="A59" s="124">
        <v>55</v>
      </c>
      <c r="B59" s="124"/>
      <c r="C59" s="124"/>
      <c r="D59" s="124"/>
      <c r="E59" s="124"/>
      <c r="F59" s="124"/>
    </row>
    <row r="60" spans="1:6" ht="18.95" customHeight="1" x14ac:dyDescent="0.15">
      <c r="A60" s="124">
        <v>56</v>
      </c>
      <c r="B60" s="124"/>
      <c r="C60" s="124"/>
      <c r="D60" s="124"/>
      <c r="E60" s="124"/>
      <c r="F60" s="124"/>
    </row>
    <row r="61" spans="1:6" ht="18.95" customHeight="1" x14ac:dyDescent="0.15">
      <c r="A61" s="124">
        <v>57</v>
      </c>
      <c r="B61" s="124"/>
      <c r="C61" s="124"/>
      <c r="D61" s="124"/>
      <c r="E61" s="124"/>
      <c r="F61" s="124"/>
    </row>
    <row r="62" spans="1:6" ht="18.95" customHeight="1" x14ac:dyDescent="0.15">
      <c r="A62" s="124">
        <v>58</v>
      </c>
      <c r="B62" s="124"/>
      <c r="C62" s="124"/>
      <c r="D62" s="124"/>
      <c r="E62" s="124"/>
      <c r="F62" s="124"/>
    </row>
    <row r="63" spans="1:6" ht="18.95" customHeight="1" x14ac:dyDescent="0.15">
      <c r="A63" s="124">
        <v>59</v>
      </c>
      <c r="B63" s="124"/>
      <c r="C63" s="124"/>
      <c r="D63" s="124"/>
      <c r="E63" s="124"/>
      <c r="F63" s="124"/>
    </row>
    <row r="64" spans="1:6" ht="18.95" customHeight="1" x14ac:dyDescent="0.15">
      <c r="A64" s="124">
        <v>60</v>
      </c>
      <c r="B64" s="124"/>
      <c r="C64" s="124"/>
      <c r="D64" s="124"/>
      <c r="E64" s="124"/>
      <c r="F64" s="124"/>
    </row>
    <row r="65" spans="1:6" ht="18.95" customHeight="1" x14ac:dyDescent="0.15">
      <c r="A65" s="124">
        <v>61</v>
      </c>
      <c r="B65" s="124"/>
      <c r="C65" s="124"/>
      <c r="D65" s="124"/>
      <c r="E65" s="124"/>
      <c r="F65" s="124"/>
    </row>
    <row r="66" spans="1:6" ht="18.95" customHeight="1" x14ac:dyDescent="0.15">
      <c r="A66" s="124">
        <v>62</v>
      </c>
      <c r="B66" s="124"/>
      <c r="C66" s="124"/>
      <c r="D66" s="124"/>
      <c r="E66" s="124"/>
      <c r="F66" s="124"/>
    </row>
    <row r="67" spans="1:6" ht="18.95" customHeight="1" x14ac:dyDescent="0.15">
      <c r="A67" s="124">
        <v>63</v>
      </c>
      <c r="B67" s="124"/>
      <c r="C67" s="124"/>
      <c r="D67" s="124"/>
      <c r="E67" s="124"/>
      <c r="F67" s="124"/>
    </row>
    <row r="68" spans="1:6" ht="18.95" customHeight="1" x14ac:dyDescent="0.15">
      <c r="A68" s="124">
        <v>64</v>
      </c>
      <c r="B68" s="124"/>
      <c r="C68" s="124"/>
      <c r="D68" s="124"/>
      <c r="E68" s="124"/>
      <c r="F68" s="124"/>
    </row>
    <row r="69" spans="1:6" ht="18.95" customHeight="1" x14ac:dyDescent="0.15">
      <c r="A69" s="124">
        <v>65</v>
      </c>
      <c r="B69" s="124"/>
      <c r="C69" s="124"/>
      <c r="D69" s="124"/>
      <c r="E69" s="124"/>
      <c r="F69" s="124"/>
    </row>
    <row r="70" spans="1:6" ht="18.95" customHeight="1" x14ac:dyDescent="0.15">
      <c r="A70" s="124">
        <v>66</v>
      </c>
      <c r="B70" s="124"/>
      <c r="C70" s="124"/>
      <c r="D70" s="124"/>
      <c r="E70" s="124"/>
      <c r="F70" s="124"/>
    </row>
    <row r="71" spans="1:6" ht="18.95" customHeight="1" x14ac:dyDescent="0.15">
      <c r="A71" s="124">
        <v>67</v>
      </c>
      <c r="B71" s="124"/>
      <c r="C71" s="124"/>
      <c r="D71" s="124"/>
      <c r="E71" s="124"/>
      <c r="F71" s="124"/>
    </row>
    <row r="72" spans="1:6" ht="18.95" customHeight="1" x14ac:dyDescent="0.15">
      <c r="A72" s="124">
        <v>68</v>
      </c>
      <c r="B72" s="124"/>
      <c r="C72" s="124"/>
      <c r="D72" s="124"/>
      <c r="E72" s="124"/>
      <c r="F72" s="124"/>
    </row>
    <row r="73" spans="1:6" ht="18.95" customHeight="1" x14ac:dyDescent="0.15">
      <c r="A73" s="124">
        <v>69</v>
      </c>
      <c r="B73" s="124"/>
      <c r="C73" s="124"/>
      <c r="D73" s="124"/>
      <c r="E73" s="124"/>
      <c r="F73" s="124"/>
    </row>
    <row r="74" spans="1:6" ht="18.95" customHeight="1" x14ac:dyDescent="0.15">
      <c r="A74" s="124">
        <v>70</v>
      </c>
      <c r="B74" s="124"/>
      <c r="C74" s="124"/>
      <c r="D74" s="124"/>
      <c r="E74" s="124"/>
      <c r="F74" s="124"/>
    </row>
    <row r="75" spans="1:6" ht="18.95" customHeight="1" x14ac:dyDescent="0.15">
      <c r="A75" s="124">
        <v>71</v>
      </c>
      <c r="B75" s="124"/>
      <c r="C75" s="124"/>
      <c r="D75" s="124"/>
      <c r="E75" s="124"/>
      <c r="F75" s="124"/>
    </row>
    <row r="76" spans="1:6" ht="18.95" customHeight="1" x14ac:dyDescent="0.15">
      <c r="A76" s="124">
        <v>72</v>
      </c>
      <c r="B76" s="124"/>
      <c r="C76" s="124"/>
      <c r="D76" s="124"/>
      <c r="E76" s="124"/>
      <c r="F76" s="124"/>
    </row>
    <row r="77" spans="1:6" ht="18.95" customHeight="1" x14ac:dyDescent="0.15">
      <c r="A77" s="124">
        <v>73</v>
      </c>
      <c r="B77" s="124"/>
      <c r="C77" s="124"/>
      <c r="D77" s="124"/>
      <c r="E77" s="124"/>
      <c r="F77" s="124"/>
    </row>
    <row r="78" spans="1:6" ht="18.95" customHeight="1" x14ac:dyDescent="0.15">
      <c r="A78" s="124">
        <v>74</v>
      </c>
      <c r="B78" s="124"/>
      <c r="C78" s="124"/>
      <c r="D78" s="124"/>
      <c r="E78" s="124"/>
      <c r="F78" s="124"/>
    </row>
    <row r="79" spans="1:6" ht="18.95" customHeight="1" x14ac:dyDescent="0.15">
      <c r="A79" s="124">
        <v>75</v>
      </c>
      <c r="B79" s="124"/>
      <c r="C79" s="124"/>
      <c r="D79" s="124"/>
      <c r="E79" s="124"/>
      <c r="F79" s="124"/>
    </row>
    <row r="80" spans="1:6" ht="18.95" customHeight="1" x14ac:dyDescent="0.15">
      <c r="A80" s="124">
        <v>76</v>
      </c>
      <c r="B80" s="124"/>
      <c r="C80" s="124"/>
      <c r="D80" s="124"/>
      <c r="E80" s="124"/>
      <c r="F80" s="124"/>
    </row>
    <row r="81" spans="1:6" ht="18.95" customHeight="1" x14ac:dyDescent="0.15">
      <c r="A81" s="124">
        <v>77</v>
      </c>
      <c r="B81" s="124"/>
      <c r="C81" s="124"/>
      <c r="D81" s="124"/>
      <c r="E81" s="124"/>
      <c r="F81" s="124"/>
    </row>
    <row r="82" spans="1:6" ht="18.95" customHeight="1" x14ac:dyDescent="0.15">
      <c r="A82" s="124">
        <v>78</v>
      </c>
      <c r="B82" s="124"/>
      <c r="C82" s="124"/>
      <c r="D82" s="124"/>
      <c r="E82" s="124"/>
      <c r="F82" s="124"/>
    </row>
    <row r="83" spans="1:6" ht="18.95" customHeight="1" x14ac:dyDescent="0.15">
      <c r="A83" s="124">
        <v>79</v>
      </c>
      <c r="B83" s="124"/>
      <c r="C83" s="124"/>
      <c r="D83" s="124"/>
      <c r="E83" s="124"/>
      <c r="F83" s="124"/>
    </row>
    <row r="84" spans="1:6" ht="18.95" customHeight="1" x14ac:dyDescent="0.15">
      <c r="A84" s="124">
        <v>80</v>
      </c>
      <c r="B84" s="124"/>
      <c r="C84" s="124"/>
      <c r="D84" s="124"/>
      <c r="E84" s="124"/>
      <c r="F84" s="124"/>
    </row>
    <row r="85" spans="1:6" ht="18.95" customHeight="1" x14ac:dyDescent="0.15">
      <c r="A85" s="184" t="s">
        <v>152</v>
      </c>
      <c r="B85" s="184"/>
      <c r="C85" s="184"/>
      <c r="D85" s="184"/>
      <c r="E85" s="184"/>
      <c r="F85" s="184"/>
    </row>
  </sheetData>
  <mergeCells count="3">
    <mergeCell ref="A85:F85"/>
    <mergeCell ref="E3:F3"/>
    <mergeCell ref="A1:F1"/>
  </mergeCells>
  <phoneticPr fontId="6"/>
  <pageMargins left="0.70866141732283472" right="0.70866141732283472" top="0.15748031496062992" bottom="0.15748031496062992" header="0.31496062992125984" footer="0.31496062992125984"/>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CA748-E5D0-49AE-ACDC-18309238A5E6}">
  <sheetPr>
    <tabColor rgb="FF7030A0"/>
  </sheetPr>
  <dimension ref="A1:B17"/>
  <sheetViews>
    <sheetView view="pageBreakPreview" zoomScaleNormal="100" zoomScaleSheetLayoutView="100" workbookViewId="0">
      <selection activeCell="E5" sqref="E5"/>
    </sheetView>
  </sheetViews>
  <sheetFormatPr defaultRowHeight="13.5" x14ac:dyDescent="0.15"/>
  <cols>
    <col min="1" max="1" width="18.25" customWidth="1"/>
    <col min="2" max="2" width="62.625" customWidth="1"/>
  </cols>
  <sheetData>
    <row r="1" spans="1:2" ht="48.75" customHeight="1" x14ac:dyDescent="0.15">
      <c r="A1" s="188" t="s">
        <v>64</v>
      </c>
      <c r="B1" s="188"/>
    </row>
    <row r="2" spans="1:2" ht="30.75" customHeight="1" x14ac:dyDescent="0.15">
      <c r="A2" s="190" t="s">
        <v>59</v>
      </c>
      <c r="B2" s="190"/>
    </row>
    <row r="3" spans="1:2" ht="37.5" customHeight="1" x14ac:dyDescent="0.15">
      <c r="A3" s="189" t="s">
        <v>52</v>
      </c>
      <c r="B3" s="189"/>
    </row>
    <row r="4" spans="1:2" ht="42" customHeight="1" x14ac:dyDescent="0.15">
      <c r="A4" s="55" t="s">
        <v>53</v>
      </c>
      <c r="B4" s="55" t="str">
        <f>基本情報!C2</f>
        <v>わかくさ支部</v>
      </c>
    </row>
    <row r="5" spans="1:2" ht="45" customHeight="1" x14ac:dyDescent="0.15">
      <c r="A5" s="55" t="s">
        <v>58</v>
      </c>
      <c r="B5" s="58"/>
    </row>
    <row r="6" spans="1:2" ht="38.25" customHeight="1" x14ac:dyDescent="0.15">
      <c r="A6" s="55" t="s">
        <v>54</v>
      </c>
      <c r="B6" s="58" t="s">
        <v>66</v>
      </c>
    </row>
    <row r="7" spans="1:2" ht="28.5" customHeight="1" x14ac:dyDescent="0.15">
      <c r="A7" s="187" t="s">
        <v>55</v>
      </c>
      <c r="B7" s="59" t="s">
        <v>67</v>
      </c>
    </row>
    <row r="8" spans="1:2" ht="30.75" customHeight="1" x14ac:dyDescent="0.15">
      <c r="A8" s="187"/>
      <c r="B8" s="60" t="s">
        <v>63</v>
      </c>
    </row>
    <row r="9" spans="1:2" ht="29.25" customHeight="1" x14ac:dyDescent="0.15">
      <c r="A9" s="187" t="s">
        <v>56</v>
      </c>
      <c r="B9" s="59" t="s">
        <v>60</v>
      </c>
    </row>
    <row r="10" spans="1:2" ht="29.25" customHeight="1" x14ac:dyDescent="0.15">
      <c r="A10" s="187"/>
      <c r="B10" s="61" t="s">
        <v>61</v>
      </c>
    </row>
    <row r="11" spans="1:2" ht="29.25" customHeight="1" x14ac:dyDescent="0.15">
      <c r="A11" s="187"/>
      <c r="B11" s="60" t="s">
        <v>62</v>
      </c>
    </row>
    <row r="12" spans="1:2" ht="42.75" customHeight="1" x14ac:dyDescent="0.15">
      <c r="A12" s="56" t="s">
        <v>57</v>
      </c>
      <c r="B12" s="62"/>
    </row>
    <row r="13" spans="1:2" ht="15.75" x14ac:dyDescent="0.15">
      <c r="A13" s="57"/>
    </row>
    <row r="14" spans="1:2" ht="15.75" x14ac:dyDescent="0.15">
      <c r="A14" s="57"/>
    </row>
    <row r="15" spans="1:2" ht="14.25" x14ac:dyDescent="0.15">
      <c r="A15" s="189"/>
      <c r="B15" s="189"/>
    </row>
    <row r="16" spans="1:2" ht="15.75" x14ac:dyDescent="0.15">
      <c r="A16" s="57"/>
    </row>
    <row r="17" spans="1:1" ht="15.75" x14ac:dyDescent="0.15">
      <c r="A17" s="57"/>
    </row>
  </sheetData>
  <sheetProtection sheet="1" objects="1" scenarios="1"/>
  <mergeCells count="6">
    <mergeCell ref="A7:A8"/>
    <mergeCell ref="A9:A11"/>
    <mergeCell ref="A1:B1"/>
    <mergeCell ref="A3:B3"/>
    <mergeCell ref="A15:B15"/>
    <mergeCell ref="A2:B2"/>
  </mergeCells>
  <phoneticPr fontId="6"/>
  <printOptions horizontalCentered="1"/>
  <pageMargins left="0.70866141732283472" right="0.70866141732283472" top="0.74803149606299213" bottom="0.74803149606299213"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5798FF2-10B1-42F6-9A5E-54386D8AC71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3</vt:i4>
      </vt:variant>
    </vt:vector>
  </HeadingPairs>
  <TitlesOfParts>
    <vt:vector size="15" baseType="lpstr">
      <vt:lpstr>見出し</vt:lpstr>
      <vt:lpstr>支部社協報告確認表</vt:lpstr>
      <vt:lpstr>基本情報</vt:lpstr>
      <vt:lpstr>福祉のまちづくりネットワーク会議計画書（様式第6号）</vt:lpstr>
      <vt:lpstr>福祉のまちづくりネットワーク会議報告書（様式第9号）</vt:lpstr>
      <vt:lpstr>ふれあい・いきいきサロン一覧</vt:lpstr>
      <vt:lpstr>子育てサロン・多世代型サロン一覧</vt:lpstr>
      <vt:lpstr>サロン実施報告書（様式第8号）前期</vt:lpstr>
      <vt:lpstr>サロン実施報告書（様式第8号）後期</vt:lpstr>
      <vt:lpstr>サロン精算報告書</vt:lpstr>
      <vt:lpstr>福祉委員名簿</vt:lpstr>
      <vt:lpstr>支部長報告書</vt:lpstr>
      <vt:lpstr>サロン精算報告書!Print_Area</vt:lpstr>
      <vt:lpstr>支部長報告書!Print_Area</vt:lpstr>
      <vt:lpstr>福祉委員名簿!Print_Titles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SEKI</dc:creator>
  <cp:lastModifiedBy>seki-10</cp:lastModifiedBy>
  <cp:lastPrinted>2025-12-26T05:56:12Z</cp:lastPrinted>
  <dcterms:created xsi:type="dcterms:W3CDTF">2003-11-20T07:09:43Z</dcterms:created>
  <dcterms:modified xsi:type="dcterms:W3CDTF">2025-12-26T06:17:38Z</dcterms:modified>
</cp:coreProperties>
</file>